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0"/>
  </bookViews>
  <sheets>
    <sheet name="CIS" sheetId="1" r:id="rId1"/>
    <sheet name="CBS" sheetId="2" r:id="rId2"/>
    <sheet name="CSCE" sheetId="3" r:id="rId3"/>
    <sheet name="SUM CCF" sheetId="4" r:id="rId4"/>
    <sheet name="NTIFR" sheetId="5" r:id="rId5"/>
  </sheets>
  <definedNames>
    <definedName name="_Regression_Int" localSheetId="1" hidden="1">1</definedName>
    <definedName name="A">#REF!</definedName>
    <definedName name="_xlnm.Print_Area" localSheetId="1">'CBS'!$A$1:$H$67</definedName>
    <definedName name="_xlnm.Print_Area" localSheetId="0">'CIS'!$A$1:$E$57</definedName>
    <definedName name="_xlnm.Print_Area" localSheetId="2">'CSCE'!$A$1:$K$57</definedName>
    <definedName name="_xlnm.Print_Area" localSheetId="4">'NTIFR'!$A$1:$I$412</definedName>
    <definedName name="_xlnm.Print_Area" localSheetId="3">'SUM CCF'!$A$1:$E$71</definedName>
    <definedName name="Print_Area_MI" localSheetId="1">'CBS'!$A$3:$I$65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<sst xmlns="http://schemas.openxmlformats.org/spreadsheetml/2006/main" count="630" uniqueCount="485">
  <si>
    <t>INDIVIDUAL QUARTER</t>
  </si>
  <si>
    <t>CUMULATIVE QUARTER</t>
  </si>
  <si>
    <t>RM'000</t>
  </si>
  <si>
    <t>= \p</t>
  </si>
  <si>
    <t>= \q</t>
  </si>
  <si>
    <t>=\f</t>
  </si>
  <si>
    <t>= \a</t>
  </si>
  <si>
    <t>= \x</t>
  </si>
  <si>
    <t>Current Assets</t>
  </si>
  <si>
    <t>Current Liabilities</t>
  </si>
  <si>
    <t>Net Current Assets</t>
  </si>
  <si>
    <t>Minority Interests</t>
  </si>
  <si>
    <t>By Order of the Board</t>
  </si>
  <si>
    <t>Deferred taxation</t>
  </si>
  <si>
    <t>DNP HOLDINGS BERHAD</t>
  </si>
  <si>
    <t>(Company No : 6716-D)</t>
  </si>
  <si>
    <t>(Incorporated in Malaysia)</t>
  </si>
  <si>
    <t>LEE KONG BENG</t>
  </si>
  <si>
    <t>CHUA SIEW CHUAN</t>
  </si>
  <si>
    <t>Company Secretaries</t>
  </si>
  <si>
    <t>Manufacturing</t>
  </si>
  <si>
    <t>Trading</t>
  </si>
  <si>
    <t>Quarter</t>
  </si>
  <si>
    <t>Financed by:</t>
  </si>
  <si>
    <t>Revenue</t>
  </si>
  <si>
    <t>Current period provision</t>
  </si>
  <si>
    <t>Inventories</t>
  </si>
  <si>
    <t>a) Short term borrowings</t>
  </si>
  <si>
    <t>b) Long term borrowings</t>
  </si>
  <si>
    <t>United States Dollar</t>
  </si>
  <si>
    <t>Foreign</t>
  </si>
  <si>
    <t>Currency</t>
  </si>
  <si>
    <t>'000</t>
  </si>
  <si>
    <t>c) Foreign Currency Borrowings included in the above are as follows:</t>
  </si>
  <si>
    <t>Other investment</t>
  </si>
  <si>
    <t>CONDENSED CONSOLIDATED BALANCE SHEET</t>
  </si>
  <si>
    <t>Taxation</t>
  </si>
  <si>
    <t>Share Capital</t>
  </si>
  <si>
    <t>Reserves</t>
  </si>
  <si>
    <t>Shareholders' equity</t>
  </si>
  <si>
    <t>Non-current liabilities</t>
  </si>
  <si>
    <t>Trade and other payables</t>
  </si>
  <si>
    <t>Trade and other receivables</t>
  </si>
  <si>
    <t>Finance costs, net</t>
  </si>
  <si>
    <t>Profit before taxation</t>
  </si>
  <si>
    <t>Other operating income</t>
  </si>
  <si>
    <t xml:space="preserve">Share </t>
  </si>
  <si>
    <t>Capital</t>
  </si>
  <si>
    <t>Total</t>
  </si>
  <si>
    <t>Quarter Ended</t>
  </si>
  <si>
    <t>CONDENSED CONSOLIDATED CASH FLOW STATEMENT</t>
  </si>
  <si>
    <t>CONDENSED CONSOLIDATED STATEMENT OF CHANGES IN EQUITY</t>
  </si>
  <si>
    <t>CONDENSED CONSOLIDATED INCOME STATEMENT</t>
  </si>
  <si>
    <t>Dividends paid</t>
  </si>
  <si>
    <t>Guarantees extended in support of credit facilities</t>
  </si>
  <si>
    <t>RM'million</t>
  </si>
  <si>
    <t>B1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</si>
  <si>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</si>
  <si>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</si>
  <si>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</si>
  <si>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</si>
  <si>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</si>
  <si>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</si>
  <si>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</si>
  <si>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</si>
  <si>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</si>
  <si>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</si>
  <si>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</si>
  <si>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</si>
  <si>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Review of performance</t>
  </si>
  <si>
    <t>B2</t>
  </si>
  <si>
    <t>B3</t>
  </si>
  <si>
    <t>Current year prospect</t>
  </si>
  <si>
    <t>B4</t>
  </si>
  <si>
    <t>B5</t>
  </si>
  <si>
    <t>B6</t>
  </si>
  <si>
    <t>Unquoted investments and properties</t>
  </si>
  <si>
    <t>B7</t>
  </si>
  <si>
    <t>B8</t>
  </si>
  <si>
    <t>Status of corporate proposal announced</t>
  </si>
  <si>
    <t>B9</t>
  </si>
  <si>
    <t>Borrowings and debt securities</t>
  </si>
  <si>
    <t>B10</t>
  </si>
  <si>
    <t>Off balance sheet financial instruments</t>
  </si>
  <si>
    <t>B11</t>
  </si>
  <si>
    <t>Changes in material litigation</t>
  </si>
  <si>
    <t>B12</t>
  </si>
  <si>
    <t>Dividend</t>
  </si>
  <si>
    <t xml:space="preserve">B13 </t>
  </si>
  <si>
    <t>Earnings per share</t>
  </si>
  <si>
    <t>Variation of results against preceding quarter</t>
  </si>
  <si>
    <t xml:space="preserve">As at </t>
  </si>
  <si>
    <t xml:space="preserve">Unsecured </t>
  </si>
  <si>
    <t xml:space="preserve">Secured </t>
  </si>
  <si>
    <t>Weighted average no of shares ('000)</t>
  </si>
  <si>
    <t>ended</t>
  </si>
  <si>
    <t>Treasury</t>
  </si>
  <si>
    <t>Shares</t>
  </si>
  <si>
    <t>Financial Year Ended</t>
  </si>
  <si>
    <t>As At Preceding</t>
  </si>
  <si>
    <t>Current Quarter</t>
  </si>
  <si>
    <t>Basis of preparation</t>
  </si>
  <si>
    <t>Audit Report</t>
  </si>
  <si>
    <t>Seasonal or cyclical factors</t>
  </si>
  <si>
    <t>Changes in estimates</t>
  </si>
  <si>
    <t>Debt and equity securities</t>
  </si>
  <si>
    <t>Segment information</t>
  </si>
  <si>
    <t>Subsequent events</t>
  </si>
  <si>
    <t>Changes in composition of the group</t>
  </si>
  <si>
    <t>Changes in contingent liabilities</t>
  </si>
  <si>
    <t>As At End Of</t>
  </si>
  <si>
    <t>Unsecured</t>
  </si>
  <si>
    <t xml:space="preserve"> </t>
  </si>
  <si>
    <t>Cash and cash equivalents comprise:</t>
  </si>
  <si>
    <t>Cash on hand and at banks</t>
  </si>
  <si>
    <t>Deposits with licensed banks</t>
  </si>
  <si>
    <t>The audit report of the preceding annual financial statements was not subject to any qualification.</t>
  </si>
  <si>
    <t>granted to subsidiaries</t>
  </si>
  <si>
    <t>Quoted securities</t>
  </si>
  <si>
    <t>Equivalent</t>
  </si>
  <si>
    <t xml:space="preserve">Ringgit </t>
  </si>
  <si>
    <t>Profit forecast and profit guarantee</t>
  </si>
  <si>
    <t>ii) - variance from profit guarantee - not applicable.</t>
  </si>
  <si>
    <t>i) - variance from profit forecast - not applicable.</t>
  </si>
  <si>
    <t>Share</t>
  </si>
  <si>
    <t>Premium</t>
  </si>
  <si>
    <t>Revaluation</t>
  </si>
  <si>
    <t>Exchange</t>
  </si>
  <si>
    <t>Retained</t>
  </si>
  <si>
    <t>Treasury shares</t>
  </si>
  <si>
    <t>Realised foreign exchange difference</t>
  </si>
  <si>
    <t xml:space="preserve">Foreign </t>
  </si>
  <si>
    <t>Property</t>
  </si>
  <si>
    <t>Development</t>
  </si>
  <si>
    <t xml:space="preserve">Investment </t>
  </si>
  <si>
    <t xml:space="preserve">Property </t>
  </si>
  <si>
    <t>External sales</t>
  </si>
  <si>
    <t>Consolidated</t>
  </si>
  <si>
    <t>Results</t>
  </si>
  <si>
    <t>Segment results</t>
  </si>
  <si>
    <t xml:space="preserve">Share of results of a jointly </t>
  </si>
  <si>
    <t>The principal business operations of the Group were not significantly affected by seasonal or cyclical factors.</t>
  </si>
  <si>
    <t>Finance cost, net</t>
  </si>
  <si>
    <t xml:space="preserve">  controlled entity</t>
  </si>
  <si>
    <t>The contingent liabilities of the Group are as follows:</t>
  </si>
  <si>
    <t>Profits</t>
  </si>
  <si>
    <t>Year To Date</t>
  </si>
  <si>
    <t>Acquisition of treasury shares</t>
  </si>
  <si>
    <t>Cash and cash equivalents at the beginning of the financial period</t>
  </si>
  <si>
    <t>Cash and cash equivalents at the end of the financial period</t>
  </si>
  <si>
    <t>Cumulative</t>
  </si>
  <si>
    <t>Adjustment for:</t>
  </si>
  <si>
    <t>Operating profit before working capital changes</t>
  </si>
  <si>
    <t>Interest paid</t>
  </si>
  <si>
    <t>Taxation paid</t>
  </si>
  <si>
    <t>Interest received</t>
  </si>
  <si>
    <t>Purchase of property, plant and equipment</t>
  </si>
  <si>
    <t>Development expenditures on land held for development</t>
  </si>
  <si>
    <t>Development expenditures on investment properties</t>
  </si>
  <si>
    <t>CASH FLOWS FROM OPERATING ACTIVITIES</t>
  </si>
  <si>
    <t>CASH FLOWS FROM INVESTING ACTIVITIES</t>
  </si>
  <si>
    <t>CASH FLOWS FROM FINANCING ACTIVITIES</t>
  </si>
  <si>
    <t>Repayment of term loans</t>
  </si>
  <si>
    <t>Share of results of associates</t>
  </si>
  <si>
    <t>Unallocated results</t>
  </si>
  <si>
    <t>Non-cash items</t>
  </si>
  <si>
    <t>Non-operating items</t>
  </si>
  <si>
    <t>Net change in liabilities</t>
  </si>
  <si>
    <t>Net change in assets</t>
  </si>
  <si>
    <t>Foreign exchange differences</t>
  </si>
  <si>
    <t>Net profit for the financial period</t>
  </si>
  <si>
    <t>Inter-segment sales</t>
  </si>
  <si>
    <t>Eliminations</t>
  </si>
  <si>
    <t>There was no significant change in estimates of amount reported in prior interim periods or prior financial years.</t>
  </si>
  <si>
    <t>Dividend payable</t>
  </si>
  <si>
    <t>Realisation of reserves</t>
  </si>
  <si>
    <t>Drawdown of term loan</t>
  </si>
  <si>
    <t>As at</t>
  </si>
  <si>
    <t/>
  </si>
  <si>
    <t>to the interim financial statements.</t>
  </si>
  <si>
    <t xml:space="preserve">The condensed consolidated income statement should be read in conjunction with the audited   </t>
  </si>
  <si>
    <t>The condensed consolidated cash flow statement should be read in conjunction with the audited</t>
  </si>
  <si>
    <t>The interim financial statements should be read in conjunction with the audited financial statements for the financial year</t>
  </si>
  <si>
    <t>the interim financial statements.</t>
  </si>
  <si>
    <t>NOTES TO THE INTERIM FINANCIAL STATEMENTS</t>
  </si>
  <si>
    <t xml:space="preserve">The condensed consolidated balance sheet should be read in conjunction with the audited financial </t>
  </si>
  <si>
    <t>interim financial statements.</t>
  </si>
  <si>
    <t>Bank overdrafts (included in short term borrowings in Note B9)</t>
  </si>
  <si>
    <t>2005</t>
  </si>
  <si>
    <t>At 1 January 2005</t>
  </si>
  <si>
    <t>Proceeds from disposal of property, plant and equipment</t>
  </si>
  <si>
    <t>2006</t>
  </si>
  <si>
    <t>31 December 2005</t>
  </si>
  <si>
    <t xml:space="preserve">statements for the financial year ended 31 December 2005 and the accompanying notes attached to the </t>
  </si>
  <si>
    <t>Effects of adopting FRS 121</t>
  </si>
  <si>
    <t>Minority</t>
  </si>
  <si>
    <t>Cost of share-based payment</t>
  </si>
  <si>
    <t>At 1 January 2006 (restated)</t>
  </si>
  <si>
    <t xml:space="preserve">At 1 January 2006 </t>
  </si>
  <si>
    <t>(as previously reported)</t>
  </si>
  <si>
    <t>Restated</t>
  </si>
  <si>
    <t>The condensed consolidated statement of changes in equity should be read in conjunction with the audited financial statements for the financial year</t>
  </si>
  <si>
    <t>ended 31 December 2005 and the accompanying notes attached to the interim financial statements.</t>
  </si>
  <si>
    <t>attached to the interim financial statements.</t>
  </si>
  <si>
    <t>financial statements for the financial year ended 31 December 2005 and the accompanying notes</t>
  </si>
  <si>
    <t>Property, plant and equipment</t>
  </si>
  <si>
    <t>Land held for property development</t>
  </si>
  <si>
    <t>Investment properties</t>
  </si>
  <si>
    <t>Investment in associates</t>
  </si>
  <si>
    <t>Investment in a jointly controlled entity</t>
  </si>
  <si>
    <t>Deferred tax assets</t>
  </si>
  <si>
    <t>Long term receivables</t>
  </si>
  <si>
    <t>Development properties</t>
  </si>
  <si>
    <t>Cash and bank balances</t>
  </si>
  <si>
    <t>Short term borrowings</t>
  </si>
  <si>
    <t>Minority interests</t>
  </si>
  <si>
    <t>Long term payables</t>
  </si>
  <si>
    <t>Long term borrowings</t>
  </si>
  <si>
    <t>Effect of foreign exchange rate changes</t>
  </si>
  <si>
    <t xml:space="preserve">financial statements for the financial year ended 31 December 2005 and the accompanying notes attached </t>
  </si>
  <si>
    <t>Deferred tax liabilities</t>
  </si>
  <si>
    <t>Non-Current Assets</t>
  </si>
  <si>
    <t>Attributable to:</t>
  </si>
  <si>
    <t>Equity holders of the Company</t>
  </si>
  <si>
    <t>Profit for the period</t>
  </si>
  <si>
    <t>ended 31 December 2005.</t>
  </si>
  <si>
    <t>The revised standard requires that the assets and liabilities of the entity whose functional currency is not the presentation</t>
  </si>
  <si>
    <t>currency to be translated at the closing rate at the date of balance sheet. The exchange differences arising from the</t>
  </si>
  <si>
    <t>The subsidiaries in Sri Lanka were previously treated as integral to the operations of the Company and the translation</t>
  </si>
  <si>
    <t>principles on the non-monetary items were applied as if the transactions had been those of the Company, at the historical</t>
  </si>
  <si>
    <t xml:space="preserve">The revised standard distinguised investment property from owner -occupied property which shall be under the scope of </t>
  </si>
  <si>
    <t xml:space="preserve">rate as of the date of acquisition. All exchange differences arising from translation of monetary items were previously taken </t>
  </si>
  <si>
    <t>Effects of adopting FRS 140</t>
  </si>
  <si>
    <t>31.12.2005</t>
  </si>
  <si>
    <t xml:space="preserve">The adoption of this standard has resulted in a change in accounting policy for investment properties. Investment properties </t>
  </si>
  <si>
    <t>are now stated at fair value, representing open-market value determined by external valuers. Gain or losses arising from</t>
  </si>
  <si>
    <t>changes in fair values of investment properties are recognised in income statement in the period in which they arise.</t>
  </si>
  <si>
    <t>Prior to 1 January 2006, no compensation was recognised in the income statement for the share options granted to</t>
  </si>
  <si>
    <t xml:space="preserve">The adoption of this standard has resulted in a change in accounting policy on the recognition of property, plant and </t>
  </si>
  <si>
    <t>Comparatives</t>
  </si>
  <si>
    <t>The following comparative amounts have been restated due to the adoption of new FRSs:</t>
  </si>
  <si>
    <t>Previously</t>
  </si>
  <si>
    <t>stated</t>
  </si>
  <si>
    <t xml:space="preserve">Total </t>
  </si>
  <si>
    <t xml:space="preserve">No of </t>
  </si>
  <si>
    <t>Highest</t>
  </si>
  <si>
    <t>Lowest</t>
  </si>
  <si>
    <t xml:space="preserve">consideration </t>
  </si>
  <si>
    <t>Month</t>
  </si>
  <si>
    <t>shares</t>
  </si>
  <si>
    <t>Price</t>
  </si>
  <si>
    <t>Average price</t>
  </si>
  <si>
    <t>paid #</t>
  </si>
  <si>
    <t>RM</t>
  </si>
  <si>
    <t>During the current financial year-to-date, the Company bought back its issued shares from the open market as follows:-</t>
  </si>
  <si>
    <t>Shah Alam High Court Civil Suit No: 22-76-2003</t>
  </si>
  <si>
    <t>Ooi Tse Lye (Plaintiff) -vs- Angel Wing (M) Sdn Bhd (Defendant) -vs- Lee Ching Kion (Third Party)</t>
  </si>
  <si>
    <t>January 2006</t>
  </si>
  <si>
    <t>#  Inclusive of commission, stamp duty and other charges</t>
  </si>
  <si>
    <t>FRS 2</t>
  </si>
  <si>
    <t>Share-based payment</t>
  </si>
  <si>
    <t>FRS 3</t>
  </si>
  <si>
    <t>Business Combinations</t>
  </si>
  <si>
    <t>FRS 5</t>
  </si>
  <si>
    <t>Non-current Assets Held for Sale and Discontinued Operations</t>
  </si>
  <si>
    <t>FRS 101</t>
  </si>
  <si>
    <t>Presentation of Financial Statements</t>
  </si>
  <si>
    <t>FRS 108</t>
  </si>
  <si>
    <t>Accounting Policies, Changes in Accounting Estimates and Errors</t>
  </si>
  <si>
    <t>FRS 110</t>
  </si>
  <si>
    <t>Events after the Balance Sheet Date</t>
  </si>
  <si>
    <t>FRS 116</t>
  </si>
  <si>
    <t>Property, Plant and Equipment</t>
  </si>
  <si>
    <t>FRS 121</t>
  </si>
  <si>
    <t>The Effects of Changes in Foreign Exchange Rates</t>
  </si>
  <si>
    <t>FRS 127</t>
  </si>
  <si>
    <t>Consolidated and Separate Financial Statements</t>
  </si>
  <si>
    <t>FRS 128</t>
  </si>
  <si>
    <t>Investments in Associates</t>
  </si>
  <si>
    <t>FRS 132</t>
  </si>
  <si>
    <t>Financial Instruments: Disclosure and Presentation</t>
  </si>
  <si>
    <t>FRS 133</t>
  </si>
  <si>
    <t>Earnings per Share</t>
  </si>
  <si>
    <t>FRS 136</t>
  </si>
  <si>
    <t>Impairment of Assets</t>
  </si>
  <si>
    <t>FRS 138</t>
  </si>
  <si>
    <t>Intangible Assets</t>
  </si>
  <si>
    <t>FRS 140</t>
  </si>
  <si>
    <t>Investment Property</t>
  </si>
  <si>
    <t>As at 31 December 2005</t>
  </si>
  <si>
    <t xml:space="preserve">The interim financial statements are unaudited and have been prepared in accordance with Financial Reporting Standard  </t>
  </si>
  <si>
    <t xml:space="preserve">("FRS") 134, Interim Financial Reporting and paragraph 9.22 of the listing requirements of Bursa Malaysia Securities </t>
  </si>
  <si>
    <t>Berhad.</t>
  </si>
  <si>
    <t xml:space="preserve">The group adopted the same accounting policies and methods of computation as in the audited financial statements for </t>
  </si>
  <si>
    <t>effective for the financial year commencing 1 January 2006:</t>
  </si>
  <si>
    <t xml:space="preserve">The standard requires an entity to recognise share-based payment transactions in its financial statements, including </t>
  </si>
  <si>
    <t>compensation expense relating to the ESOS is recognised to the income statement over the vesting periods of the grant.</t>
  </si>
  <si>
    <t>fair value less costs to sell and the assets held for sale have been disclosed on the face of the balance sheet.</t>
  </si>
  <si>
    <t xml:space="preserve">The change in accounting policy resulted in recognition of the assets held for sale at the lower of carrying amount and </t>
  </si>
  <si>
    <t xml:space="preserve">Saved as disclosed below, to the best of the knowledge of the Company, neither the Company nor its subsidiaries are </t>
  </si>
  <si>
    <t>engaged in any material litigation, claims or arbitration either as plaintiff or defendant and the Directors have no knowledge</t>
  </si>
  <si>
    <t>of any proceeding pending or threatened against the Company and/or its subsidiaries or of any fact likely to give rise to</t>
  </si>
  <si>
    <t>any proceeding which might materially affect the position or business of the Company and/or its subsidiaries.</t>
  </si>
  <si>
    <t xml:space="preserve">The Plaintiff has on 30 January 2003 filed a claim of RM3.5 million as fees and disbursement for services allegedly </t>
  </si>
  <si>
    <t xml:space="preserve">rendered in connection with the proposed Mixed Development undertaken by the Defendant in the District of Gombak, </t>
  </si>
  <si>
    <t>Net cash from/(used in) financing activities</t>
  </si>
  <si>
    <t>Net increase/(decrease) in cash and cash equivalents</t>
  </si>
  <si>
    <t>At 1 January 2005 (restated)</t>
  </si>
  <si>
    <t>FRS 102</t>
  </si>
  <si>
    <t>FRS 131</t>
  </si>
  <si>
    <t>Interests in Joint Ventures</t>
  </si>
  <si>
    <t>(a) FRS 2 Share-based payment</t>
  </si>
  <si>
    <t>(b) FRS 5 Non-current assets held for sale and discontinued operations</t>
  </si>
  <si>
    <t>(c) FRS 101 Presentation of financial statements</t>
  </si>
  <si>
    <t>retranslation shall be recognised as a separate component of equity.</t>
  </si>
  <si>
    <t>Note 1 (d)</t>
  </si>
  <si>
    <t>HKD65 million (MYR 30.0 million) which will mature in 2009.</t>
  </si>
  <si>
    <t xml:space="preserve">the criteria to be classified as held for sale have been met. </t>
  </si>
  <si>
    <t>Cash (used in)/generated from operations</t>
  </si>
  <si>
    <t>Interests</t>
  </si>
  <si>
    <t xml:space="preserve">the financial year ended 31 December 2005 except for the adoption of the following new and revised FRSs that became  </t>
  </si>
  <si>
    <t>The interim financial statements have been prepared under the historical cost convention except for the revaluation</t>
  </si>
  <si>
    <t>of land and buildings included within property, plant and equipment.</t>
  </si>
  <si>
    <t>on the group. The principal effects of the changes in accounting policies resulting from the adoption of the other new/</t>
  </si>
  <si>
    <t>revised FRSs are discussed below:</t>
  </si>
  <si>
    <t>transactions with employees or other parties to be settled in cash, other assets, or equity instruments of the entity.</t>
  </si>
  <si>
    <t xml:space="preserve">other disclosures. In the consolidated balance sheet, minority interest are now presented within total equity.  In the </t>
  </si>
  <si>
    <t>consolidated income statement, minority interests are presented as an allocation of the net profit or loss for the period.</t>
  </si>
  <si>
    <t xml:space="preserve"> A similar requirement is also applicable to the statement of changes in equity, total recognised income and expenses</t>
  </si>
  <si>
    <t>for the period showing separately the amount attributable to equity holders of the parent and to minority interest.</t>
  </si>
  <si>
    <t>The current period's presentation of the Group's financial statements is based on the revised requirements of FRS101,</t>
  </si>
  <si>
    <t>with the comparatives restated to conform with the current period's presentation.</t>
  </si>
  <si>
    <t>Decrease in retained profits</t>
  </si>
  <si>
    <t>As at 1.1.2006</t>
  </si>
  <si>
    <t>As at 1.1.2005</t>
  </si>
  <si>
    <t>Decrease in foreign exchange reserve</t>
  </si>
  <si>
    <t>(e) FRS 140 Investment Property</t>
  </si>
  <si>
    <t>The changes have been accounted for by restating the following opening balances in the balance sheet as at 1 January</t>
  </si>
  <si>
    <t>2006:</t>
  </si>
  <si>
    <t>Decrease in revaluation reserve</t>
  </si>
  <si>
    <t xml:space="preserve">Increase in retained profit </t>
  </si>
  <si>
    <t>of the Company. None of the treasury shares were sold or cancelled during the current quarter.</t>
  </si>
  <si>
    <t>ADDITIONAL INFORMATION REQUIRED BY THE BURSA MALAYSIA SECURITIES BERHAD LISTING REQUIREMENTS</t>
  </si>
  <si>
    <t xml:space="preserve">The adoption of this standard has affected the presentation of minority interests, share of after-tax results of associates and </t>
  </si>
  <si>
    <t>1.1.2006</t>
  </si>
  <si>
    <t>Basic/Diluted</t>
  </si>
  <si>
    <t>to the income statement. The exchange differences are now recognised as a separate component of equity.</t>
  </si>
  <si>
    <t xml:space="preserve">employees under the Company's Employees' Share Option Scheme (ESOS). With the adoption of FRS2, the </t>
  </si>
  <si>
    <t>Effects of adopting FRS 2</t>
  </si>
  <si>
    <t>Option</t>
  </si>
  <si>
    <t>Reserve</t>
  </si>
  <si>
    <t xml:space="preserve">The adoption of FRS 3, 102, 108, 110, 127, 128, 131, 132, 133, 136 and 138 does not have significant financial impact </t>
  </si>
  <si>
    <t>The financial impact arising from this change in accounting policy is as follows:</t>
  </si>
  <si>
    <t>Increase in option reserve</t>
  </si>
  <si>
    <t>Attributable to Equity Holders of the Parent -----------------------------------------------&gt;</t>
  </si>
  <si>
    <t>&lt;-----------------------------------------------------------</t>
  </si>
  <si>
    <t xml:space="preserve">equipment held for sale. The standard requires a non-current asset to be classified as held for sale when </t>
  </si>
  <si>
    <t>(d) FRS 121 The effects of changes in foreign exchange rates</t>
  </si>
  <si>
    <t xml:space="preserve">to property, plant and equipment. </t>
  </si>
  <si>
    <t>FOR THE 6 MONTHS ENDED 30 JUNE 2006</t>
  </si>
  <si>
    <t>30 JUNE</t>
  </si>
  <si>
    <t>AS AT 30 JUNE 2006</t>
  </si>
  <si>
    <t>30 June 2006</t>
  </si>
  <si>
    <t>FOR THE 6 MONTHS ENDED 30 JUNE 2006.</t>
  </si>
  <si>
    <t>At 30 June 2006</t>
  </si>
  <si>
    <t>At 30 June 2005</t>
  </si>
  <si>
    <t>6 months ended</t>
  </si>
  <si>
    <t>30.6.2005</t>
  </si>
  <si>
    <t>30.6.2006</t>
  </si>
  <si>
    <t>Dividend paid to shareholders of the company</t>
  </si>
  <si>
    <t>Dividend paid to minority shareholders</t>
  </si>
  <si>
    <t>Acquisition of additional interest in subsidiaries</t>
  </si>
  <si>
    <t>Payments of dividends</t>
  </si>
  <si>
    <t>-2004 final dividends</t>
  </si>
  <si>
    <t>There were no issuance and repayment of debts and equity securities for the current financial year-to-date.</t>
  </si>
  <si>
    <t>Segmental revenue and results for the current quarter ended 30 June 2006 :</t>
  </si>
  <si>
    <t>Segmental revenue and results for the 6 months ended 30 June 2006 :</t>
  </si>
  <si>
    <t>A first and final dividend of 2% less 28% tax amounting to RM4.5 million in respect of the financial year 31 December 2005</t>
  </si>
  <si>
    <t>There was no change in the composition of the Group for the current quarter and financial year-to-date.</t>
  </si>
  <si>
    <t>30/6/06</t>
  </si>
  <si>
    <t>There were no sale of unquoted investments and /or properties for the current quarter and financial year-to-date.</t>
  </si>
  <si>
    <t xml:space="preserve">There was no purchase or disposal of quoted securities for the current quarter and financial year-to-date. There </t>
  </si>
  <si>
    <t>was no investment in quoted securities as at 30 June 2006.</t>
  </si>
  <si>
    <t>The Board of Directors does not recommend the payment of any dividend for the 2nd quarter ended 30 June 2006.</t>
  </si>
  <si>
    <t>-2005 final dividends</t>
  </si>
  <si>
    <t>Asset held for sale</t>
  </si>
  <si>
    <t>Deferred tax recognised</t>
  </si>
  <si>
    <t>Retirement benefits paid</t>
  </si>
  <si>
    <t>FRS 116 Property, Plant and Equipment.  The group has now reclassified two properties amounting to RM83.0 million</t>
  </si>
  <si>
    <t>FRS 112</t>
  </si>
  <si>
    <t>Note 1 (f)</t>
  </si>
  <si>
    <t>6 months and year-to-date ended 30 June 2005</t>
  </si>
  <si>
    <t xml:space="preserve">For the 6 months ended 30 June 2006, the Group's revenue of RM131 million was 4% higher than  </t>
  </si>
  <si>
    <t xml:space="preserve">that of the corresponding period of last financial year. This was mainly due to the higher revenue </t>
  </si>
  <si>
    <t>recorded by the retail and property development division.</t>
  </si>
  <si>
    <t>2nd quarter 2006. This was mainly due to the higher revenue recorded by the manufacturing division.</t>
  </si>
  <si>
    <t>Effects of adopting FRS 112</t>
  </si>
  <si>
    <t xml:space="preserve">Acquisition of additional shares </t>
  </si>
  <si>
    <t xml:space="preserve">  in subsidiaries</t>
  </si>
  <si>
    <t>Cash and cash equivalents classified as held for sale</t>
  </si>
  <si>
    <t>Drawdown/(repayment) of short term borrowings</t>
  </si>
  <si>
    <t>Net cash used in investing activities</t>
  </si>
  <si>
    <t>Net cash (used in)/from operating activities</t>
  </si>
  <si>
    <t>Impairment of assets</t>
  </si>
  <si>
    <t>Allowance for doubtful debts</t>
  </si>
  <si>
    <t>Net change in fair value of investment properties</t>
  </si>
  <si>
    <t>Provision for inventories</t>
  </si>
  <si>
    <t>Provision for foreseeable losses on property development</t>
  </si>
  <si>
    <t xml:space="preserve">  projects/inventories</t>
  </si>
  <si>
    <t>shares held under Section 67A of the Companies Act, 1965 were 1,829,800 or 0.6% of the total paid up share capital</t>
  </si>
  <si>
    <t>was paid on 22 June 2006.</t>
  </si>
  <si>
    <t>Loss from operations</t>
  </si>
  <si>
    <t>Loss before taxation</t>
  </si>
  <si>
    <t>Carrying Amount of Revalued Assets</t>
  </si>
  <si>
    <t>In July 06, the Group discontinued its manufacturing operations in Sri Lanka. An impairment provision of RM2.1m for</t>
  </si>
  <si>
    <t>property, plant and equipment and RM2.4m in provisions for inventories was taken-up in the current quarter. As per</t>
  </si>
  <si>
    <t>FRS 137, the retrenchment charges of approximately RM1.3m will be recognised in 3rd quarter 2006.</t>
  </si>
  <si>
    <t>On 27 July 06, the Company had announced the change of the financial year end of the Group and the Company</t>
  </si>
  <si>
    <t>There were no other material events subsequent to the end of the current quarter that have not been reflected in</t>
  </si>
  <si>
    <t>30 June 2006.</t>
  </si>
  <si>
    <t xml:space="preserve">The Group recorded a  15% increase in revenue from RM61.2 million in 1st quarter 2006 to RM70.2 million in </t>
  </si>
  <si>
    <t>The performance of the Group is expected to be satisfactory for the financial year 2006.</t>
  </si>
  <si>
    <t>Under provision in prior years</t>
  </si>
  <si>
    <t xml:space="preserve">For the current quarter and year-to-date ended 30 June 2006, the effective tax rate for the Group is higher </t>
  </si>
  <si>
    <t xml:space="preserve">than the statutory rate principally due to the reversal of RM4.5m in deferred taxation assets previously recognised </t>
  </si>
  <si>
    <t>for certain subsidairies, losses of certain subsidiaries which cannot be set off against taxable profits made</t>
  </si>
  <si>
    <t>by other subsidiaries and certain expenses which are not deductible for tax purposes.</t>
  </si>
  <si>
    <t>of exchange ranging from RM3.6020 to RM3.6875 to USD1.0000.</t>
  </si>
  <si>
    <t>Selangor. The matter is now fixed for Hearing of Appeal on 13 September 2006. Based on the representation by</t>
  </si>
  <si>
    <t xml:space="preserve">the Defendant, the Defendant's Solicitors are of the opinion  that the Plaintiff's chances of success in the claim </t>
  </si>
  <si>
    <t>against the Defendant are remote.</t>
  </si>
  <si>
    <t xml:space="preserve">In prior years, the Group recognised deferred tax assets on unused investment tax allowances as required by FRS112, </t>
  </si>
  <si>
    <t>(f) FRS 112 Incomes Taxes</t>
  </si>
  <si>
    <t>Allowance for amount due from a jointly controlled entity</t>
  </si>
  <si>
    <t xml:space="preserve">Share of provision for foreseeable losses on the property </t>
  </si>
  <si>
    <t xml:space="preserve">  development project of a jointly controlled entity</t>
  </si>
  <si>
    <t>Operating expenses *</t>
  </si>
  <si>
    <t xml:space="preserve"> and a jointly controlled entity *</t>
  </si>
  <si>
    <t xml:space="preserve">* Note : Please refer to note A4 for exceptional items included in operating expenses and share of </t>
  </si>
  <si>
    <t>2006.</t>
  </si>
  <si>
    <t xml:space="preserve">results of associates and a jointly controlled entity for the current quarter and year-to-date 30 June </t>
  </si>
  <si>
    <t>(Loss)/profit from operations</t>
  </si>
  <si>
    <t>(Loss)/profit before taxation</t>
  </si>
  <si>
    <t>(Loss)/profit after taxation</t>
  </si>
  <si>
    <t>(Loss)/profit for the period</t>
  </si>
  <si>
    <t>(Loss)/profit per share (sen):</t>
  </si>
  <si>
    <t>Net loss for the financial period</t>
  </si>
  <si>
    <t>Exceptional items</t>
  </si>
  <si>
    <t>Exceptional items for the current quarter and financial year-to-date comprise :</t>
  </si>
  <si>
    <t>Exceptional items included in operating expenses</t>
  </si>
  <si>
    <t xml:space="preserve">  - property, plant and equipment</t>
  </si>
  <si>
    <t>Net (loss)/profit attributable to shareholders</t>
  </si>
  <si>
    <t>Basic/Diluted (loss)/earnings per share (sen)</t>
  </si>
  <si>
    <t>compared to RM3.7 million for the corresponding period last financial year. After accounting for the exceptional</t>
  </si>
  <si>
    <t>from 31 December to 30 June and the next audited financial statements shall be for a period of 18 months, made</t>
  </si>
  <si>
    <t>up from 1 January 2006 to 30 June 2007.</t>
  </si>
  <si>
    <t>Income Taxes paragraph 37. During the current financial year, the Group changed its accounting policy and deferred</t>
  </si>
  <si>
    <t>tax assets on unused investment tax allowances are no longer recognised.</t>
  </si>
  <si>
    <t xml:space="preserve">With the Group's revaluation exercise and the application of the new and revised FRS in 2006, the Group has taken the </t>
  </si>
  <si>
    <t>prudent approach in reviewing the carrying value of its investments and other assets. Arising from the above, the Group</t>
  </si>
  <si>
    <t xml:space="preserve">The valuations of land and buildings (under property, plant and equipment) and investment properties have been amended </t>
  </si>
  <si>
    <t>The Group recorded a profit before taxation and exceptional items of RM7.1 million for the period ended 30 June 2006</t>
  </si>
  <si>
    <t>before tax  of RM2.4 million in 1st quarter 2006. After accounting for the exceptional items (as disclosed in note</t>
  </si>
  <si>
    <t>Revaluation deficit charged to Income statement (note A9)</t>
  </si>
  <si>
    <t xml:space="preserve">  recognised in Income statement (FRS140)</t>
  </si>
  <si>
    <t>This change in accounting policy has been accounted for retrospectively and has resulted in the following:</t>
  </si>
  <si>
    <t>The impairment loss represents the write-down of certain property,plant and equipment in the manufacturing and</t>
  </si>
  <si>
    <t>trading segments to the recoverable amount. The recoverable amount is based on the value in use and was determined</t>
  </si>
  <si>
    <t xml:space="preserve">at the cash-generating unit level. </t>
  </si>
  <si>
    <t xml:space="preserve">The Group recorded a profit before tax and exceptional items of RM4.7m in 2nd quarter 2006 compared to profit </t>
  </si>
  <si>
    <t>conversion of the ESOS is anti-dilutive. Accordingly, the diluted (loss)/earnings per share for the current quarter and financial</t>
  </si>
  <si>
    <t>year-to-date is presented as equal to basic (loss)/earnings per share.</t>
  </si>
  <si>
    <t xml:space="preserve">The effect on the basic (loss)/earnings per share for the current quarter and financial year-to-date arising from the assumed </t>
  </si>
  <si>
    <t>to incorporate the latest valuations made in 2006 by a firm of independent valuers.</t>
  </si>
  <si>
    <t>Revaluation deficit</t>
  </si>
  <si>
    <t>recognised the above-mentioned exceptional items amounting to RM31.6m in the current quarter and financial year-to-date.</t>
  </si>
  <si>
    <t>items (as disclosed in note A4), the Group recorded a loss before taxation of RM24.5m for the period ended</t>
  </si>
  <si>
    <t>A4), the Group recorded a loss before taxation of RM26.9m in 2nd quarter 2006.</t>
  </si>
  <si>
    <t>There was no corporate proposal announced which remained incomplete as at 18 August 2006.</t>
  </si>
  <si>
    <t>The repurchase transaction was financed by internally generated funds. As at 18 August 2006,  the total number of treasury</t>
  </si>
  <si>
    <t xml:space="preserve">As at 18 August 2006, the Group had outstanding forward foreign exchange sales contracts amounting to USD6.6 million with </t>
  </si>
  <si>
    <t>As at 18 August 2006, the Group has outstanding HKD/MYR cross currency swap agreement for a notional amount of</t>
  </si>
  <si>
    <t xml:space="preserve">licensed financial institutions in Malaysia. The contracts bear maturity dates from 18 August 2006 to 21 December 2006 at rates </t>
  </si>
  <si>
    <t>Date :  25 August 2006</t>
  </si>
  <si>
    <t>Shares repurchased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</si>
</sst>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_);\(#,##0.0\)"/>
    <numFmt numFmtId="173" formatCode="0.00_);\(0.00\)"/>
    <numFmt numFmtId="174" formatCode="#,##0.000_);\(#,##0.000\)"/>
    <numFmt numFmtId="175" formatCode="#,##0.0000_);\(#,##0.0000\)"/>
  </numFmts>
  <fonts count="8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37" fontId="0" fillId="0" borderId="0" xfId="0" applyAlignment="1">
      <alignment/>
    </xf>
    <xf numFmtId="37" fontId="1" fillId="0" borderId="1" xfId="0" applyFont="1" applyFill="1" applyBorder="1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left"/>
      <protection/>
    </xf>
    <xf numFmtId="170" fontId="1" fillId="0" borderId="0" xfId="15" applyNumberFormat="1" applyFont="1" applyFill="1" applyAlignment="1">
      <alignment/>
    </xf>
    <xf numFmtId="37" fontId="1" fillId="0" borderId="0" xfId="0" applyFont="1" applyFill="1" applyAlignment="1" quotePrefix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 horizontal="left"/>
    </xf>
    <xf numFmtId="37" fontId="4" fillId="0" borderId="0" xfId="0" applyFont="1" applyFill="1" applyAlignment="1">
      <alignment/>
    </xf>
    <xf numFmtId="37" fontId="1" fillId="0" borderId="2" xfId="0" applyFont="1" applyFill="1" applyBorder="1" applyAlignment="1">
      <alignment/>
    </xf>
    <xf numFmtId="37" fontId="1" fillId="0" borderId="3" xfId="0" applyFont="1" applyFill="1" applyBorder="1" applyAlignment="1">
      <alignment/>
    </xf>
    <xf numFmtId="37" fontId="1" fillId="0" borderId="4" xfId="0" applyFont="1" applyFill="1" applyBorder="1" applyAlignment="1">
      <alignment/>
    </xf>
    <xf numFmtId="37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170" fontId="1" fillId="0" borderId="0" xfId="15" applyNumberFormat="1" applyFont="1" applyFill="1" applyAlignment="1" applyProtection="1">
      <alignment/>
      <protection/>
    </xf>
    <xf numFmtId="170" fontId="1" fillId="0" borderId="5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 horizontal="righ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Border="1" applyAlignment="1">
      <alignment horizontal="right"/>
    </xf>
    <xf numFmtId="174" fontId="1" fillId="0" borderId="0" xfId="0" applyNumberFormat="1" applyFont="1" applyFill="1" applyAlignment="1">
      <alignment horizontal="center"/>
    </xf>
    <xf numFmtId="37" fontId="1" fillId="0" borderId="0" xfId="0" applyFont="1" applyFill="1" applyBorder="1" applyAlignment="1">
      <alignment horizontal="center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6" xfId="0" applyFont="1" applyFill="1" applyBorder="1" applyAlignment="1">
      <alignment/>
    </xf>
    <xf numFmtId="37" fontId="1" fillId="0" borderId="7" xfId="0" applyFont="1" applyFill="1" applyBorder="1" applyAlignment="1">
      <alignment/>
    </xf>
    <xf numFmtId="170" fontId="1" fillId="0" borderId="0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 horizontal="left"/>
    </xf>
    <xf numFmtId="37" fontId="2" fillId="0" borderId="0" xfId="0" applyFont="1" applyFill="1" applyBorder="1" applyAlignment="1" applyProtection="1">
      <alignment horizontal="centerContinuous"/>
      <protection/>
    </xf>
    <xf numFmtId="37" fontId="2" fillId="0" borderId="0" xfId="0" applyFont="1" applyFill="1" applyBorder="1" applyAlignment="1">
      <alignment/>
    </xf>
    <xf numFmtId="37" fontId="1" fillId="0" borderId="8" xfId="0" applyFont="1" applyFill="1" applyBorder="1" applyAlignment="1">
      <alignment/>
    </xf>
    <xf numFmtId="37" fontId="1" fillId="0" borderId="0" xfId="0" applyFont="1" applyFill="1" applyBorder="1" applyAlignment="1" applyProtection="1">
      <alignment horizontal="left"/>
      <protection/>
    </xf>
    <xf numFmtId="43" fontId="1" fillId="0" borderId="0" xfId="15" applyFont="1" applyFill="1" applyBorder="1" applyAlignment="1">
      <alignment/>
    </xf>
    <xf numFmtId="37" fontId="1" fillId="0" borderId="9" xfId="0" applyFont="1" applyFill="1" applyBorder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Alignment="1" quotePrefix="1">
      <alignment horizontal="center"/>
    </xf>
    <xf numFmtId="37" fontId="2" fillId="0" borderId="0" xfId="0" applyFon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8" xfId="0" applyFont="1" applyBorder="1" applyAlignment="1">
      <alignment/>
    </xf>
    <xf numFmtId="37" fontId="1" fillId="0" borderId="10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1" xfId="0" applyFont="1" applyBorder="1" applyAlignment="1">
      <alignment/>
    </xf>
    <xf numFmtId="172" fontId="1" fillId="0" borderId="0" xfId="0" applyNumberFormat="1" applyFont="1" applyFill="1" applyAlignment="1">
      <alignment horizontal="center"/>
    </xf>
    <xf numFmtId="37" fontId="1" fillId="0" borderId="0" xfId="0" applyFont="1" applyFill="1" applyAlignment="1" quotePrefix="1">
      <alignment horizontal="center"/>
    </xf>
    <xf numFmtId="37" fontId="1" fillId="0" borderId="8" xfId="0" applyFont="1" applyFill="1" applyBorder="1" applyAlignment="1">
      <alignment horizontal="right"/>
    </xf>
    <xf numFmtId="37" fontId="1" fillId="0" borderId="10" xfId="0" applyFont="1" applyFill="1" applyBorder="1" applyAlignment="1">
      <alignment horizontal="right"/>
    </xf>
    <xf numFmtId="37" fontId="1" fillId="0" borderId="0" xfId="0" applyFont="1" applyAlignment="1">
      <alignment horizontal="left"/>
    </xf>
    <xf numFmtId="39" fontId="1" fillId="0" borderId="0" xfId="0" applyNumberFormat="1" applyFont="1" applyBorder="1" applyAlignment="1">
      <alignment/>
    </xf>
    <xf numFmtId="172" fontId="1" fillId="0" borderId="0" xfId="0" applyNumberFormat="1" applyFont="1" applyFill="1" applyAlignment="1">
      <alignment horizontal="centerContinuous"/>
    </xf>
    <xf numFmtId="172" fontId="1" fillId="0" borderId="12" xfId="0" applyNumberFormat="1" applyFont="1" applyFill="1" applyBorder="1" applyAlignment="1">
      <alignment horizontal="center"/>
    </xf>
    <xf numFmtId="37" fontId="1" fillId="0" borderId="0" xfId="0" applyFont="1" applyFill="1" applyAlignment="1" quotePrefix="1">
      <alignment horizontal="left"/>
    </xf>
    <xf numFmtId="43" fontId="1" fillId="0" borderId="12" xfId="15" applyFont="1" applyFill="1" applyBorder="1" applyAlignment="1">
      <alignment/>
    </xf>
    <xf numFmtId="37" fontId="1" fillId="0" borderId="0" xfId="0" applyFont="1" applyFill="1" applyBorder="1" applyAlignment="1" applyProtection="1">
      <alignment/>
      <protection/>
    </xf>
    <xf numFmtId="37" fontId="2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 horizontal="center"/>
    </xf>
    <xf numFmtId="37" fontId="1" fillId="0" borderId="10" xfId="0" applyFont="1" applyFill="1" applyBorder="1" applyAlignment="1">
      <alignment/>
    </xf>
    <xf numFmtId="37" fontId="1" fillId="0" borderId="0" xfId="0" applyFont="1" applyAlignment="1" quotePrefix="1">
      <alignment horizontal="left"/>
    </xf>
    <xf numFmtId="37" fontId="1" fillId="0" borderId="6" xfId="0" applyFont="1" applyBorder="1" applyAlignment="1">
      <alignment/>
    </xf>
    <xf numFmtId="37" fontId="2" fillId="0" borderId="0" xfId="0" applyFont="1" applyFill="1" applyAlignment="1" quotePrefix="1">
      <alignment horizontal="left"/>
    </xf>
    <xf numFmtId="170" fontId="1" fillId="0" borderId="8" xfId="15" applyNumberFormat="1" applyFont="1" applyFill="1" applyBorder="1" applyAlignment="1" applyProtection="1">
      <alignment/>
      <protection/>
    </xf>
    <xf numFmtId="170" fontId="1" fillId="0" borderId="0" xfId="15" applyNumberFormat="1" applyFont="1" applyAlignment="1">
      <alignment/>
    </xf>
    <xf numFmtId="37" fontId="2" fillId="0" borderId="0" xfId="0" applyFont="1" applyFill="1" applyAlignment="1" quotePrefix="1">
      <alignment horizontal="center"/>
    </xf>
    <xf numFmtId="43" fontId="1" fillId="0" borderId="0" xfId="15" applyFont="1" applyFill="1" applyAlignment="1">
      <alignment/>
    </xf>
    <xf numFmtId="43" fontId="1" fillId="0" borderId="0" xfId="15" applyFont="1" applyFill="1" applyBorder="1" applyAlignment="1" applyProtection="1">
      <alignment/>
      <protection/>
    </xf>
    <xf numFmtId="43" fontId="1" fillId="0" borderId="0" xfId="15" applyFont="1" applyFill="1" applyAlignment="1" quotePrefix="1">
      <alignment horizontal="right"/>
    </xf>
    <xf numFmtId="37" fontId="7" fillId="0" borderId="0" xfId="0" applyFont="1" applyFill="1" applyAlignment="1" applyProtection="1">
      <alignment horizontal="left"/>
      <protection/>
    </xf>
    <xf numFmtId="37" fontId="1" fillId="0" borderId="0" xfId="0" applyFont="1" applyAlignment="1">
      <alignment horizontal="right"/>
    </xf>
    <xf numFmtId="170" fontId="1" fillId="0" borderId="10" xfId="15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>
      <alignment horizontal="center"/>
    </xf>
    <xf numFmtId="37" fontId="2" fillId="0" borderId="0" xfId="0" applyFont="1" applyAlignment="1" quotePrefix="1">
      <alignment horizontal="left"/>
    </xf>
    <xf numFmtId="37" fontId="2" fillId="0" borderId="0" xfId="0" applyFont="1" applyFill="1" applyBorder="1" applyAlignment="1" applyProtection="1" quotePrefix="1">
      <alignment horizontal="center"/>
      <protection/>
    </xf>
    <xf numFmtId="43" fontId="1" fillId="0" borderId="1" xfId="15" applyFont="1" applyFill="1" applyBorder="1" applyAlignment="1">
      <alignment/>
    </xf>
    <xf numFmtId="170" fontId="1" fillId="0" borderId="0" xfId="15" applyNumberFormat="1" applyFont="1" applyBorder="1" applyAlignment="1">
      <alignment/>
    </xf>
    <xf numFmtId="170" fontId="1" fillId="0" borderId="1" xfId="15" applyNumberFormat="1" applyFont="1" applyFill="1" applyBorder="1" applyAlignment="1">
      <alignment/>
    </xf>
    <xf numFmtId="37" fontId="1" fillId="0" borderId="8" xfId="0" applyFont="1" applyBorder="1" applyAlignment="1">
      <alignment horizontal="right"/>
    </xf>
    <xf numFmtId="43" fontId="1" fillId="0" borderId="0" xfId="15" applyFont="1" applyAlignment="1">
      <alignment horizontal="right"/>
    </xf>
    <xf numFmtId="43" fontId="1" fillId="0" borderId="0" xfId="15" applyFont="1" applyAlignment="1">
      <alignment/>
    </xf>
    <xf numFmtId="170" fontId="1" fillId="0" borderId="8" xfId="15" applyNumberFormat="1" applyFont="1" applyBorder="1" applyAlignment="1">
      <alignment/>
    </xf>
    <xf numFmtId="169" fontId="1" fillId="0" borderId="0" xfId="15" applyNumberFormat="1" applyFont="1" applyFill="1" applyAlignment="1">
      <alignment/>
    </xf>
    <xf numFmtId="170" fontId="2" fillId="0" borderId="8" xfId="15" applyNumberFormat="1" applyFont="1" applyBorder="1" applyAlignment="1">
      <alignment horizontal="center"/>
    </xf>
    <xf numFmtId="170" fontId="1" fillId="0" borderId="8" xfId="15" applyNumberFormat="1" applyFont="1" applyBorder="1" applyAlignment="1">
      <alignment horizontal="right"/>
    </xf>
    <xf numFmtId="170" fontId="1" fillId="0" borderId="8" xfId="15" applyNumberFormat="1" applyFont="1" applyBorder="1" applyAlignment="1">
      <alignment horizontal="center"/>
    </xf>
    <xf numFmtId="37" fontId="2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/>
    </xf>
    <xf numFmtId="37" fontId="5" fillId="0" borderId="0" xfId="0" applyFont="1" applyFill="1" applyBorder="1" applyAlignment="1" applyProtection="1">
      <alignment horizontal="left"/>
      <protection/>
    </xf>
    <xf numFmtId="37" fontId="5" fillId="0" borderId="0" xfId="0" applyFont="1" applyFill="1" applyAlignment="1">
      <alignment horizontal="center"/>
    </xf>
    <xf numFmtId="37" fontId="5" fillId="0" borderId="0" xfId="0" applyFont="1" applyFill="1" applyAlignment="1">
      <alignment horizontal="left"/>
    </xf>
    <xf numFmtId="39" fontId="1" fillId="0" borderId="0" xfId="0" applyNumberFormat="1" applyFont="1" applyFill="1" applyAlignment="1">
      <alignment horizontal="center"/>
    </xf>
    <xf numFmtId="37" fontId="1" fillId="0" borderId="12" xfId="0" applyFont="1" applyFill="1" applyBorder="1" applyAlignment="1">
      <alignment horizontal="center"/>
    </xf>
    <xf numFmtId="39" fontId="1" fillId="0" borderId="12" xfId="0" applyNumberFormat="1" applyFont="1" applyFill="1" applyBorder="1" applyAlignment="1">
      <alignment horizontal="center"/>
    </xf>
    <xf numFmtId="37" fontId="1" fillId="0" borderId="12" xfId="0" applyFont="1" applyFill="1" applyBorder="1" applyAlignment="1">
      <alignment horizontal="centerContinuous"/>
    </xf>
    <xf numFmtId="37" fontId="4" fillId="0" borderId="0" xfId="0" applyFont="1" applyFill="1" applyAlignment="1" applyProtection="1" quotePrefix="1">
      <alignment horizontal="left"/>
      <protection/>
    </xf>
    <xf numFmtId="39" fontId="1" fillId="0" borderId="0" xfId="0" applyNumberFormat="1" applyFont="1" applyFill="1" applyBorder="1" applyAlignment="1">
      <alignment horizontal="center"/>
    </xf>
    <xf numFmtId="37" fontId="1" fillId="0" borderId="0" xfId="0" applyFont="1" applyFill="1" applyBorder="1" applyAlignment="1">
      <alignment horizontal="centerContinuous"/>
    </xf>
    <xf numFmtId="170" fontId="1" fillId="0" borderId="0" xfId="15" applyNumberFormat="1" applyFont="1" applyFill="1" applyAlignment="1">
      <alignment/>
    </xf>
    <xf numFmtId="170" fontId="1" fillId="0" borderId="12" xfId="15" applyNumberFormat="1" applyFont="1" applyFill="1" applyBorder="1" applyAlignment="1">
      <alignment horizontal="right"/>
    </xf>
    <xf numFmtId="37" fontId="5" fillId="0" borderId="0" xfId="0" applyFont="1" applyFill="1" applyAlignment="1" applyProtection="1">
      <alignment horizontal="left"/>
      <protection/>
    </xf>
    <xf numFmtId="170" fontId="1" fillId="0" borderId="0" xfId="15" applyNumberFormat="1" applyFont="1" applyFill="1" applyAlignment="1">
      <alignment horizontal="right"/>
    </xf>
    <xf numFmtId="170" fontId="1" fillId="0" borderId="0" xfId="15" applyNumberFormat="1" applyFont="1" applyFill="1" applyAlignment="1">
      <alignment horizontal="centerContinuous"/>
    </xf>
    <xf numFmtId="43" fontId="1" fillId="0" borderId="8" xfId="15" applyFont="1" applyFill="1" applyBorder="1" applyAlignment="1">
      <alignment horizontal="right"/>
    </xf>
    <xf numFmtId="170" fontId="1" fillId="0" borderId="0" xfId="15" applyNumberFormat="1" applyFont="1" applyBorder="1" applyAlignment="1">
      <alignment horizontal="center"/>
    </xf>
    <xf numFmtId="43" fontId="1" fillId="0" borderId="10" xfId="15" applyFont="1" applyBorder="1" applyAlignment="1">
      <alignment/>
    </xf>
    <xf numFmtId="170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center"/>
    </xf>
    <xf numFmtId="37" fontId="1" fillId="0" borderId="10" xfId="0" applyFont="1" applyBorder="1" applyAlignment="1">
      <alignment horizontal="right"/>
    </xf>
    <xf numFmtId="43" fontId="2" fillId="0" borderId="0" xfId="15" applyFont="1" applyAlignment="1">
      <alignment horizontal="center"/>
    </xf>
    <xf numFmtId="43" fontId="1" fillId="0" borderId="8" xfId="15" applyFont="1" applyBorder="1" applyAlignment="1">
      <alignment horizontal="right"/>
    </xf>
    <xf numFmtId="43" fontId="2" fillId="0" borderId="0" xfId="15" applyFont="1" applyAlignment="1">
      <alignment horizontal="right"/>
    </xf>
    <xf numFmtId="37" fontId="2" fillId="0" borderId="0" xfId="0" applyFont="1" applyBorder="1" applyAlignment="1">
      <alignment horizontal="center"/>
    </xf>
    <xf numFmtId="37" fontId="2" fillId="0" borderId="0" xfId="0" applyFont="1" applyBorder="1" applyAlignment="1">
      <alignment horizontal="left"/>
    </xf>
    <xf numFmtId="37" fontId="2" fillId="0" borderId="0" xfId="0" applyFont="1" applyBorder="1" applyAlignment="1" quotePrefix="1">
      <alignment horizontal="left"/>
    </xf>
    <xf numFmtId="170" fontId="1" fillId="0" borderId="8" xfId="15" applyNumberFormat="1" applyFont="1" applyBorder="1" applyAlignment="1">
      <alignment/>
    </xf>
    <xf numFmtId="170" fontId="1" fillId="0" borderId="6" xfId="15" applyNumberFormat="1" applyFont="1" applyBorder="1" applyAlignment="1">
      <alignment/>
    </xf>
    <xf numFmtId="37" fontId="1" fillId="0" borderId="0" xfId="0" applyFont="1" applyAlignment="1" quotePrefix="1">
      <alignment/>
    </xf>
    <xf numFmtId="37" fontId="1" fillId="0" borderId="0" xfId="0" applyFont="1" applyAlignment="1">
      <alignment/>
    </xf>
    <xf numFmtId="170" fontId="1" fillId="0" borderId="0" xfId="15" applyNumberFormat="1" applyFont="1" applyAlignment="1">
      <alignment horizontal="center"/>
    </xf>
    <xf numFmtId="170" fontId="1" fillId="0" borderId="10" xfId="15" applyNumberFormat="1" applyFont="1" applyBorder="1" applyAlignment="1">
      <alignment/>
    </xf>
    <xf numFmtId="43" fontId="1" fillId="0" borderId="6" xfId="15" applyFont="1" applyBorder="1" applyAlignment="1">
      <alignment horizontal="right"/>
    </xf>
    <xf numFmtId="170" fontId="1" fillId="0" borderId="0" xfId="15" applyNumberFormat="1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zoomScaleSheetLayoutView="100" workbookViewId="0" topLeftCell="A29">
      <selection activeCell="D60" sqref="D60"/>
    </sheetView>
  </sheetViews>
  <sheetFormatPr defaultColWidth="9.140625" defaultRowHeight="12.75"/>
  <cols>
    <col min="1" max="1" width="34.140625" style="47" customWidth="1"/>
    <col min="2" max="4" width="12.7109375" style="47" customWidth="1"/>
    <col min="5" max="5" width="12.8515625" style="47" customWidth="1"/>
    <col min="6" max="16384" width="9.140625" style="47" customWidth="1"/>
  </cols>
  <sheetData>
    <row r="1" spans="1:6" ht="12.75">
      <c r="A1" s="131" t="s">
        <v>14</v>
      </c>
      <c r="B1" s="131"/>
      <c r="C1" s="131"/>
      <c r="D1" s="131"/>
      <c r="E1" s="131"/>
      <c r="F1" s="19"/>
    </row>
    <row r="2" spans="1:6" ht="12.75">
      <c r="A2" s="131" t="s">
        <v>15</v>
      </c>
      <c r="B2" s="131"/>
      <c r="C2" s="131"/>
      <c r="D2" s="131"/>
      <c r="E2" s="131"/>
      <c r="F2" s="19"/>
    </row>
    <row r="3" spans="1:6" ht="12.75">
      <c r="A3" s="131" t="s">
        <v>16</v>
      </c>
      <c r="B3" s="131"/>
      <c r="C3" s="131"/>
      <c r="D3" s="131"/>
      <c r="E3" s="131"/>
      <c r="F3" s="19"/>
    </row>
    <row r="4" spans="1:6" ht="12.75">
      <c r="A4" s="19"/>
      <c r="B4" s="19"/>
      <c r="C4" s="19"/>
      <c r="D4" s="19"/>
      <c r="E4" s="19"/>
      <c r="F4" s="19"/>
    </row>
    <row r="5" spans="1:6" ht="12.75">
      <c r="A5" s="19"/>
      <c r="B5" s="19"/>
      <c r="C5" s="19"/>
      <c r="D5" s="19"/>
      <c r="E5" s="19"/>
      <c r="F5" s="19"/>
    </row>
    <row r="6" ht="12.75">
      <c r="A6" s="46" t="s">
        <v>52</v>
      </c>
    </row>
    <row r="7" ht="12.75">
      <c r="A7" s="81" t="s">
        <v>359</v>
      </c>
    </row>
    <row r="8" ht="12.75">
      <c r="A8" s="46"/>
    </row>
    <row r="9" spans="1:5" ht="12.75">
      <c r="A9" s="46"/>
      <c r="B9" s="132" t="s">
        <v>0</v>
      </c>
      <c r="C9" s="132"/>
      <c r="D9" s="132" t="s">
        <v>1</v>
      </c>
      <c r="E9" s="132"/>
    </row>
    <row r="10" spans="2:5" ht="12.75">
      <c r="B10" s="132" t="s">
        <v>49</v>
      </c>
      <c r="C10" s="132"/>
      <c r="D10" s="132" t="s">
        <v>146</v>
      </c>
      <c r="E10" s="132"/>
    </row>
    <row r="11" spans="2:5" ht="12.75">
      <c r="B11" s="133" t="s">
        <v>360</v>
      </c>
      <c r="C11" s="133"/>
      <c r="D11" s="133" t="s">
        <v>360</v>
      </c>
      <c r="E11" s="133"/>
    </row>
    <row r="12" spans="2:5" ht="12.75">
      <c r="B12" s="49" t="s">
        <v>191</v>
      </c>
      <c r="C12" s="49" t="s">
        <v>188</v>
      </c>
      <c r="D12" s="49" t="s">
        <v>191</v>
      </c>
      <c r="E12" s="49" t="s">
        <v>188</v>
      </c>
    </row>
    <row r="13" spans="2:5" ht="12.75">
      <c r="B13" s="48" t="s">
        <v>2</v>
      </c>
      <c r="C13" s="48" t="s">
        <v>2</v>
      </c>
      <c r="D13" s="48" t="s">
        <v>2</v>
      </c>
      <c r="E13" s="48" t="s">
        <v>2</v>
      </c>
    </row>
    <row r="14" spans="3:5" ht="12.75">
      <c r="C14" s="48" t="s">
        <v>200</v>
      </c>
      <c r="E14" s="48" t="s">
        <v>200</v>
      </c>
    </row>
    <row r="15" spans="3:5" ht="12.75">
      <c r="C15" s="48"/>
      <c r="E15" s="48"/>
    </row>
    <row r="16" spans="1:5" ht="12.75">
      <c r="A16" s="47" t="s">
        <v>24</v>
      </c>
      <c r="B16" s="52">
        <v>70224</v>
      </c>
      <c r="C16" s="52">
        <v>62670</v>
      </c>
      <c r="D16" s="52">
        <v>131408</v>
      </c>
      <c r="E16" s="52">
        <v>126021</v>
      </c>
    </row>
    <row r="18" spans="1:5" ht="12.75">
      <c r="A18" s="47" t="s">
        <v>436</v>
      </c>
      <c r="B18" s="47">
        <v>-91502</v>
      </c>
      <c r="C18" s="47">
        <v>-60176</v>
      </c>
      <c r="D18" s="47">
        <v>-150045</v>
      </c>
      <c r="E18" s="47">
        <v>-122772</v>
      </c>
    </row>
    <row r="20" spans="1:5" ht="12.75">
      <c r="A20" s="47" t="s">
        <v>45</v>
      </c>
      <c r="B20" s="52">
        <v>693</v>
      </c>
      <c r="C20" s="52">
        <v>1570</v>
      </c>
      <c r="D20" s="52">
        <v>1603</v>
      </c>
      <c r="E20" s="52">
        <v>2523</v>
      </c>
    </row>
    <row r="21" spans="2:5" ht="12.75">
      <c r="B21" s="50"/>
      <c r="C21" s="50"/>
      <c r="D21" s="50"/>
      <c r="E21" s="50"/>
    </row>
    <row r="22" spans="1:5" ht="12.75">
      <c r="A22" s="47" t="s">
        <v>441</v>
      </c>
      <c r="B22" s="47">
        <f>SUM(B16:B20)</f>
        <v>-20585</v>
      </c>
      <c r="C22" s="47">
        <f>SUM(C16:C20)</f>
        <v>4064</v>
      </c>
      <c r="D22" s="47">
        <f>SUM(D16:D20)</f>
        <v>-17034</v>
      </c>
      <c r="E22" s="47">
        <f>SUM(E16:E20)</f>
        <v>5772</v>
      </c>
    </row>
    <row r="24" spans="1:5" ht="12.75">
      <c r="A24" s="47" t="s">
        <v>43</v>
      </c>
      <c r="B24" s="47">
        <v>-1360</v>
      </c>
      <c r="C24" s="47">
        <v>-855</v>
      </c>
      <c r="D24" s="47">
        <v>-2200</v>
      </c>
      <c r="E24" s="47">
        <v>-1646</v>
      </c>
    </row>
    <row r="26" spans="1:5" ht="12.75">
      <c r="A26" s="68" t="s">
        <v>163</v>
      </c>
      <c r="B26" s="47">
        <v>-4956</v>
      </c>
      <c r="C26" s="47">
        <v>-232</v>
      </c>
      <c r="D26" s="47">
        <v>-5259</v>
      </c>
      <c r="E26" s="47">
        <v>-419</v>
      </c>
    </row>
    <row r="27" ht="12.75">
      <c r="A27" s="68" t="s">
        <v>437</v>
      </c>
    </row>
    <row r="29" spans="1:5" ht="12.75">
      <c r="A29" s="47" t="s">
        <v>442</v>
      </c>
      <c r="B29" s="53">
        <f>SUM(B22:B27)</f>
        <v>-26901</v>
      </c>
      <c r="C29" s="53">
        <f>SUM(C22:C27)</f>
        <v>2977</v>
      </c>
      <c r="D29" s="53">
        <f>SUM(D22:D27)</f>
        <v>-24493</v>
      </c>
      <c r="E29" s="53">
        <f>SUM(E22:E27)</f>
        <v>3707</v>
      </c>
    </row>
    <row r="31" spans="1:5" ht="12.75">
      <c r="A31" s="47" t="s">
        <v>36</v>
      </c>
      <c r="B31" s="52">
        <v>-5104</v>
      </c>
      <c r="C31" s="52">
        <v>-1130</v>
      </c>
      <c r="D31" s="52">
        <v>-6197</v>
      </c>
      <c r="E31" s="52">
        <v>-1421</v>
      </c>
    </row>
    <row r="32" spans="2:5" ht="12.75">
      <c r="B32" s="50"/>
      <c r="C32" s="50"/>
      <c r="D32" s="50"/>
      <c r="E32" s="50"/>
    </row>
    <row r="33" spans="1:5" ht="13.5" thickBot="1">
      <c r="A33" s="47" t="s">
        <v>443</v>
      </c>
      <c r="B33" s="51">
        <f>SUM(B29:B31)</f>
        <v>-32005</v>
      </c>
      <c r="C33" s="51">
        <f>SUM(C29:C31)</f>
        <v>1847</v>
      </c>
      <c r="D33" s="51">
        <f>SUM(D29:D31)</f>
        <v>-30690</v>
      </c>
      <c r="E33" s="51">
        <f>SUM(E29:E31)</f>
        <v>2286</v>
      </c>
    </row>
    <row r="34" ht="13.5" thickTop="1"/>
    <row r="35" ht="12.75">
      <c r="A35" s="47" t="s">
        <v>222</v>
      </c>
    </row>
    <row r="36" spans="1:5" ht="12.75">
      <c r="A36" s="47" t="s">
        <v>223</v>
      </c>
      <c r="B36" s="47">
        <v>-32005</v>
      </c>
      <c r="C36" s="47">
        <v>1847</v>
      </c>
      <c r="D36" s="47">
        <v>-30690</v>
      </c>
      <c r="E36" s="47">
        <v>3012</v>
      </c>
    </row>
    <row r="38" spans="1:5" ht="12.75">
      <c r="A38" s="47" t="s">
        <v>11</v>
      </c>
      <c r="B38" s="72">
        <v>0</v>
      </c>
      <c r="C38" s="47">
        <v>0</v>
      </c>
      <c r="D38" s="88">
        <v>0</v>
      </c>
      <c r="E38" s="47">
        <v>-726</v>
      </c>
    </row>
    <row r="40" spans="1:5" ht="13.5" thickBot="1">
      <c r="A40" s="47" t="s">
        <v>444</v>
      </c>
      <c r="B40" s="51">
        <f>SUM(B36:B38)</f>
        <v>-32005</v>
      </c>
      <c r="C40" s="51">
        <f>SUM(C36:C38)</f>
        <v>1847</v>
      </c>
      <c r="D40" s="51">
        <f>SUM(D36:D38)</f>
        <v>-30690</v>
      </c>
      <c r="E40" s="51">
        <f>SUM(E36:E38)</f>
        <v>2286</v>
      </c>
    </row>
    <row r="41" ht="13.5" thickTop="1"/>
    <row r="42" ht="12.75">
      <c r="A42" s="47" t="s">
        <v>445</v>
      </c>
    </row>
    <row r="44" spans="1:5" ht="12.75">
      <c r="A44" s="47" t="s">
        <v>345</v>
      </c>
      <c r="B44" s="59">
        <v>-10.23</v>
      </c>
      <c r="C44" s="59">
        <v>0.59</v>
      </c>
      <c r="D44" s="59">
        <v>-9.81</v>
      </c>
      <c r="E44" s="59">
        <v>0.96</v>
      </c>
    </row>
    <row r="47" ht="12.75">
      <c r="A47" s="47" t="s">
        <v>438</v>
      </c>
    </row>
    <row r="48" ht="12.75">
      <c r="A48" s="47" t="s">
        <v>440</v>
      </c>
    </row>
    <row r="49" ht="12.75">
      <c r="A49" s="125" t="s">
        <v>439</v>
      </c>
    </row>
    <row r="53" ht="12.75">
      <c r="A53" s="41" t="s">
        <v>180</v>
      </c>
    </row>
    <row r="54" ht="12.75">
      <c r="A54" s="62" t="s">
        <v>204</v>
      </c>
    </row>
    <row r="55" ht="12.75">
      <c r="A55" s="47" t="s">
        <v>203</v>
      </c>
    </row>
  </sheetData>
  <mergeCells count="9">
    <mergeCell ref="A2:E2"/>
    <mergeCell ref="A1:E1"/>
    <mergeCell ref="B10:C10"/>
    <mergeCell ref="B11:C11"/>
    <mergeCell ref="D10:E10"/>
    <mergeCell ref="D11:E11"/>
    <mergeCell ref="A3:E3"/>
    <mergeCell ref="D9:E9"/>
    <mergeCell ref="B9:C9"/>
  </mergeCells>
  <printOptions/>
  <pageMargins left="0.75" right="0.75" top="1" bottom="0.54" header="0.5" footer="0.5"/>
  <pageSetup horizontalDpi="300" verticalDpi="3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3:K1241"/>
  <sheetViews>
    <sheetView view="pageBreakPreview" zoomScale="75" zoomScaleNormal="90" zoomScaleSheetLayoutView="75" workbookViewId="0" topLeftCell="A26">
      <selection activeCell="F57" sqref="F57"/>
    </sheetView>
  </sheetViews>
  <sheetFormatPr defaultColWidth="9.7109375" defaultRowHeight="12.75"/>
  <cols>
    <col min="1" max="1" width="4.7109375" style="2" customWidth="1"/>
    <col min="2" max="2" width="14.140625" style="2" customWidth="1"/>
    <col min="3" max="3" width="10.7109375" style="2" customWidth="1"/>
    <col min="4" max="4" width="11.8515625" style="2" customWidth="1"/>
    <col min="5" max="5" width="5.140625" style="2" customWidth="1"/>
    <col min="6" max="6" width="20.00390625" style="2" bestFit="1" customWidth="1"/>
    <col min="7" max="7" width="4.8515625" style="2" customWidth="1"/>
    <col min="8" max="8" width="20.7109375" style="2" customWidth="1"/>
    <col min="9" max="9" width="13.57421875" style="2" customWidth="1"/>
    <col min="10" max="10" width="10.140625" style="2" customWidth="1"/>
    <col min="11" max="16384" width="9.7109375" style="2" customWidth="1"/>
  </cols>
  <sheetData>
    <row r="3" spans="1:11" ht="12" customHeight="1">
      <c r="A3" s="131" t="s">
        <v>14</v>
      </c>
      <c r="B3" s="131"/>
      <c r="C3" s="131"/>
      <c r="D3" s="131"/>
      <c r="E3" s="131"/>
      <c r="F3" s="131"/>
      <c r="G3" s="131"/>
      <c r="H3" s="131"/>
      <c r="I3" s="19"/>
      <c r="J3" s="19"/>
      <c r="K3" s="19"/>
    </row>
    <row r="4" spans="1:11" ht="12" customHeight="1">
      <c r="A4" s="131" t="s">
        <v>15</v>
      </c>
      <c r="B4" s="131"/>
      <c r="C4" s="131"/>
      <c r="D4" s="131"/>
      <c r="E4" s="131"/>
      <c r="F4" s="131"/>
      <c r="G4" s="131"/>
      <c r="H4" s="131"/>
      <c r="I4" s="19"/>
      <c r="J4" s="4"/>
      <c r="K4" s="4"/>
    </row>
    <row r="5" spans="1:11" ht="12" customHeight="1">
      <c r="A5" s="131" t="s">
        <v>16</v>
      </c>
      <c r="B5" s="131"/>
      <c r="C5" s="131"/>
      <c r="D5" s="131"/>
      <c r="E5" s="131"/>
      <c r="F5" s="131"/>
      <c r="G5" s="131"/>
      <c r="H5" s="131"/>
      <c r="I5" s="19"/>
      <c r="J5" s="4"/>
      <c r="K5" s="4"/>
    </row>
    <row r="6" spans="1:8" ht="12" customHeight="1">
      <c r="A6" s="8"/>
      <c r="H6" s="20"/>
    </row>
    <row r="7" spans="2:8" ht="12.75">
      <c r="B7" s="8" t="s">
        <v>35</v>
      </c>
      <c r="F7" s="17"/>
      <c r="G7" s="17"/>
      <c r="H7" s="17"/>
    </row>
    <row r="8" spans="1:8" ht="12" customHeight="1">
      <c r="A8" s="5"/>
      <c r="B8" s="70" t="s">
        <v>361</v>
      </c>
      <c r="C8" s="5"/>
      <c r="D8" s="5"/>
      <c r="F8" s="38" t="s">
        <v>110</v>
      </c>
      <c r="G8" s="17"/>
      <c r="H8" s="38" t="s">
        <v>99</v>
      </c>
    </row>
    <row r="9" spans="1:8" ht="12" customHeight="1">
      <c r="A9" s="5"/>
      <c r="B9" s="5"/>
      <c r="C9" s="5"/>
      <c r="D9" s="5"/>
      <c r="E9" s="25"/>
      <c r="F9" s="38" t="s">
        <v>100</v>
      </c>
      <c r="G9" s="39"/>
      <c r="H9" s="38" t="s">
        <v>98</v>
      </c>
    </row>
    <row r="10" spans="1:8" ht="12.75">
      <c r="A10" s="5"/>
      <c r="B10" s="5"/>
      <c r="C10" s="5"/>
      <c r="D10" s="5"/>
      <c r="E10" s="25"/>
      <c r="F10" s="82" t="s">
        <v>362</v>
      </c>
      <c r="G10" s="39"/>
      <c r="H10" s="82" t="s">
        <v>192</v>
      </c>
    </row>
    <row r="11" spans="1:8" ht="12.75">
      <c r="A11" s="5"/>
      <c r="B11" s="5"/>
      <c r="C11" s="5"/>
      <c r="D11" s="5"/>
      <c r="E11" s="25"/>
      <c r="F11" s="38" t="s">
        <v>2</v>
      </c>
      <c r="G11" s="39"/>
      <c r="H11" s="38" t="s">
        <v>2</v>
      </c>
    </row>
    <row r="12" spans="1:8" ht="12" customHeight="1">
      <c r="A12" s="5"/>
      <c r="B12" s="5"/>
      <c r="C12" s="5"/>
      <c r="D12" s="5"/>
      <c r="F12" s="17"/>
      <c r="G12" s="17"/>
      <c r="H12" s="80" t="s">
        <v>200</v>
      </c>
    </row>
    <row r="13" spans="1:4" ht="12" customHeight="1">
      <c r="A13" s="5"/>
      <c r="B13" s="37" t="s">
        <v>221</v>
      </c>
      <c r="C13" s="5"/>
      <c r="D13" s="5"/>
    </row>
    <row r="14" spans="1:4" ht="12" customHeight="1">
      <c r="A14" s="5"/>
      <c r="B14" s="5"/>
      <c r="C14" s="5"/>
      <c r="D14" s="5"/>
    </row>
    <row r="15" spans="2:9" ht="12.75" customHeight="1">
      <c r="B15" s="3" t="s">
        <v>205</v>
      </c>
      <c r="C15" s="5"/>
      <c r="D15" s="5"/>
      <c r="F15" s="2">
        <v>127397</v>
      </c>
      <c r="H15" s="2">
        <v>53037</v>
      </c>
      <c r="I15" s="5"/>
    </row>
    <row r="16" spans="2:9" ht="12.75" customHeight="1">
      <c r="B16" s="21" t="s">
        <v>206</v>
      </c>
      <c r="C16" s="5"/>
      <c r="D16" s="5"/>
      <c r="F16" s="2">
        <v>51847</v>
      </c>
      <c r="H16" s="2">
        <v>78985</v>
      </c>
      <c r="I16" s="5"/>
    </row>
    <row r="17" spans="2:9" ht="12.75" customHeight="1">
      <c r="B17" s="3" t="s">
        <v>207</v>
      </c>
      <c r="C17" s="13"/>
      <c r="F17" s="2">
        <v>181355</v>
      </c>
      <c r="H17" s="2">
        <v>275343</v>
      </c>
      <c r="I17" s="5"/>
    </row>
    <row r="18" spans="2:9" ht="12.75">
      <c r="B18" s="3" t="s">
        <v>208</v>
      </c>
      <c r="C18" s="5"/>
      <c r="D18" s="5"/>
      <c r="F18" s="2">
        <v>4529</v>
      </c>
      <c r="H18" s="2">
        <v>4457</v>
      </c>
      <c r="I18" s="5"/>
    </row>
    <row r="19" spans="2:9" ht="12.75">
      <c r="B19" s="3" t="s">
        <v>209</v>
      </c>
      <c r="C19" s="5"/>
      <c r="D19" s="5"/>
      <c r="F19" s="9">
        <v>0</v>
      </c>
      <c r="H19" s="2">
        <v>5513</v>
      </c>
      <c r="I19" s="5"/>
    </row>
    <row r="20" spans="2:9" ht="12.75">
      <c r="B20" s="3" t="s">
        <v>34</v>
      </c>
      <c r="C20" s="5"/>
      <c r="D20" s="5"/>
      <c r="F20" s="2">
        <v>1</v>
      </c>
      <c r="H20" s="2">
        <v>1</v>
      </c>
      <c r="I20" s="5"/>
    </row>
    <row r="21" spans="2:9" ht="12.75">
      <c r="B21" s="27" t="s">
        <v>210</v>
      </c>
      <c r="C21" s="5"/>
      <c r="D21" s="5"/>
      <c r="F21" s="2">
        <v>3301</v>
      </c>
      <c r="H21" s="2">
        <v>8215</v>
      </c>
      <c r="I21" s="5"/>
    </row>
    <row r="22" spans="2:9" ht="12.75">
      <c r="B22" s="3" t="s">
        <v>211</v>
      </c>
      <c r="C22" s="5"/>
      <c r="D22" s="5"/>
      <c r="F22" s="2">
        <v>33514</v>
      </c>
      <c r="H22" s="2">
        <v>50540</v>
      </c>
      <c r="I22" s="5"/>
    </row>
    <row r="23" spans="2:9" ht="12.75">
      <c r="B23" s="3"/>
      <c r="C23" s="12"/>
      <c r="D23" s="5"/>
      <c r="F23" s="34">
        <f>SUM(F15:F22)</f>
        <v>401944</v>
      </c>
      <c r="H23" s="34">
        <f>SUM(H15:H22)</f>
        <v>476091</v>
      </c>
      <c r="I23" s="5"/>
    </row>
    <row r="24" ht="12" customHeight="1"/>
    <row r="25" ht="12" customHeight="1">
      <c r="B25" s="3"/>
    </row>
    <row r="26" spans="2:8" ht="12" customHeight="1">
      <c r="B26" s="8" t="s">
        <v>8</v>
      </c>
      <c r="F26" s="17"/>
      <c r="G26" s="17"/>
      <c r="H26" s="17"/>
    </row>
    <row r="27" spans="2:8" ht="12" customHeight="1">
      <c r="B27" s="3"/>
      <c r="F27" s="14"/>
      <c r="G27" s="17"/>
      <c r="H27" s="14"/>
    </row>
    <row r="28" spans="2:8" ht="12" customHeight="1">
      <c r="B28" s="3" t="s">
        <v>385</v>
      </c>
      <c r="F28" s="1">
        <v>6497</v>
      </c>
      <c r="G28" s="17"/>
      <c r="H28" s="85">
        <v>0</v>
      </c>
    </row>
    <row r="29" spans="2:8" ht="12" customHeight="1">
      <c r="B29" s="2" t="s">
        <v>212</v>
      </c>
      <c r="C29" s="13"/>
      <c r="F29" s="1">
        <v>279068</v>
      </c>
      <c r="G29" s="17"/>
      <c r="H29" s="1">
        <v>154452</v>
      </c>
    </row>
    <row r="30" spans="2:8" ht="12" customHeight="1">
      <c r="B30" s="3" t="s">
        <v>26</v>
      </c>
      <c r="C30" s="11"/>
      <c r="F30" s="1">
        <v>36618</v>
      </c>
      <c r="G30" s="17"/>
      <c r="H30" s="1">
        <v>71561</v>
      </c>
    </row>
    <row r="31" spans="2:8" ht="12" customHeight="1">
      <c r="B31" s="3" t="s">
        <v>42</v>
      </c>
      <c r="C31" s="11"/>
      <c r="F31" s="1">
        <v>32294</v>
      </c>
      <c r="G31" s="17"/>
      <c r="H31" s="1">
        <v>52353</v>
      </c>
    </row>
    <row r="32" spans="2:8" ht="12.75">
      <c r="B32" s="3" t="s">
        <v>213</v>
      </c>
      <c r="C32" s="11"/>
      <c r="F32" s="15">
        <v>17220</v>
      </c>
      <c r="G32" s="17"/>
      <c r="H32" s="15">
        <v>13776</v>
      </c>
    </row>
    <row r="33" spans="6:8" ht="12" customHeight="1">
      <c r="F33" s="15">
        <f>SUM(F27:F32)</f>
        <v>371697</v>
      </c>
      <c r="G33" s="17"/>
      <c r="H33" s="15">
        <f>SUM(H27:H32)</f>
        <v>292142</v>
      </c>
    </row>
    <row r="34" spans="6:8" ht="12" customHeight="1">
      <c r="F34" s="1"/>
      <c r="G34" s="17"/>
      <c r="H34" s="1"/>
    </row>
    <row r="35" spans="2:8" ht="12" customHeight="1">
      <c r="B35" s="8" t="s">
        <v>9</v>
      </c>
      <c r="F35" s="1"/>
      <c r="G35" s="17"/>
      <c r="H35" s="1"/>
    </row>
    <row r="36" spans="2:8" ht="12" customHeight="1">
      <c r="B36" s="3"/>
      <c r="F36" s="1"/>
      <c r="G36" s="17"/>
      <c r="H36" s="1"/>
    </row>
    <row r="37" spans="2:8" ht="12" customHeight="1">
      <c r="B37" s="3" t="s">
        <v>214</v>
      </c>
      <c r="C37" s="11"/>
      <c r="F37" s="1">
        <v>77519</v>
      </c>
      <c r="G37" s="17"/>
      <c r="H37" s="1">
        <v>63714</v>
      </c>
    </row>
    <row r="38" spans="2:8" ht="12" customHeight="1">
      <c r="B38" s="3" t="s">
        <v>41</v>
      </c>
      <c r="C38" s="11"/>
      <c r="F38" s="1">
        <v>43907</v>
      </c>
      <c r="G38" s="17"/>
      <c r="H38" s="1">
        <v>52914</v>
      </c>
    </row>
    <row r="39" spans="2:8" ht="12" customHeight="1">
      <c r="B39" s="3" t="s">
        <v>36</v>
      </c>
      <c r="C39" s="11"/>
      <c r="F39" s="1">
        <v>2405</v>
      </c>
      <c r="G39" s="17"/>
      <c r="H39" s="1">
        <v>1691</v>
      </c>
    </row>
    <row r="40" spans="2:8" ht="12" customHeight="1">
      <c r="B40" s="3" t="s">
        <v>174</v>
      </c>
      <c r="C40" s="11"/>
      <c r="F40" s="83">
        <v>0</v>
      </c>
      <c r="G40" s="17"/>
      <c r="H40" s="85">
        <v>0</v>
      </c>
    </row>
    <row r="41" spans="3:8" ht="12" customHeight="1">
      <c r="C41" s="3"/>
      <c r="F41" s="35">
        <f>SUM(F37:F40)</f>
        <v>123831</v>
      </c>
      <c r="G41" s="17"/>
      <c r="H41" s="35">
        <f>SUM(H37:H40)</f>
        <v>118319</v>
      </c>
    </row>
    <row r="42" ht="12" customHeight="1"/>
    <row r="43" spans="2:8" ht="12" customHeight="1">
      <c r="B43" s="8" t="s">
        <v>10</v>
      </c>
      <c r="F43" s="2">
        <f>+F33-F41</f>
        <v>247866</v>
      </c>
      <c r="H43" s="2">
        <f>+H33-H41</f>
        <v>173823</v>
      </c>
    </row>
    <row r="44" spans="6:8" ht="13.5" customHeight="1" thickBot="1">
      <c r="F44" s="16">
        <f>+F43+F23</f>
        <v>649810</v>
      </c>
      <c r="H44" s="16">
        <f>+H43+H23</f>
        <v>649914</v>
      </c>
    </row>
    <row r="45" spans="6:8" ht="13.5" customHeight="1">
      <c r="F45" s="17"/>
      <c r="H45" s="17"/>
    </row>
    <row r="46" spans="2:8" ht="13.5" customHeight="1">
      <c r="B46" s="25" t="s">
        <v>23</v>
      </c>
      <c r="F46" s="17"/>
      <c r="H46" s="17"/>
    </row>
    <row r="47" spans="5:8" ht="12" customHeight="1">
      <c r="E47" s="17"/>
      <c r="F47" s="17"/>
      <c r="G47" s="17"/>
      <c r="H47" s="17"/>
    </row>
    <row r="48" spans="5:8" ht="12" customHeight="1">
      <c r="E48" s="17"/>
      <c r="F48" s="17"/>
      <c r="G48" s="17"/>
      <c r="H48" s="17"/>
    </row>
    <row r="49" spans="2:8" ht="12.75">
      <c r="B49" s="3" t="s">
        <v>37</v>
      </c>
      <c r="E49" s="17"/>
      <c r="F49" s="17">
        <v>314667</v>
      </c>
      <c r="G49" s="17"/>
      <c r="H49" s="17">
        <v>314667</v>
      </c>
    </row>
    <row r="50" spans="2:8" ht="12.75">
      <c r="B50" s="3" t="s">
        <v>38</v>
      </c>
      <c r="E50" s="17"/>
      <c r="F50" s="17">
        <v>253811</v>
      </c>
      <c r="G50" s="17"/>
      <c r="H50" s="17">
        <v>296646</v>
      </c>
    </row>
    <row r="51" spans="2:8" ht="12.75">
      <c r="B51" s="3" t="s">
        <v>129</v>
      </c>
      <c r="C51" s="11"/>
      <c r="E51" s="17"/>
      <c r="F51" s="40">
        <v>-1254</v>
      </c>
      <c r="G51" s="17"/>
      <c r="H51" s="40">
        <v>-1249</v>
      </c>
    </row>
    <row r="52" spans="2:8" ht="12.75">
      <c r="B52" s="2" t="s">
        <v>39</v>
      </c>
      <c r="C52" s="11"/>
      <c r="E52" s="17"/>
      <c r="F52" s="17">
        <f>SUM(F49:F51)</f>
        <v>567224</v>
      </c>
      <c r="G52" s="17"/>
      <c r="H52" s="17">
        <f>SUM(H49:H51)</f>
        <v>610064</v>
      </c>
    </row>
    <row r="53" spans="2:8" ht="12.75">
      <c r="B53" s="3" t="s">
        <v>215</v>
      </c>
      <c r="C53" s="3"/>
      <c r="F53" s="90">
        <v>0</v>
      </c>
      <c r="H53" s="9">
        <v>0</v>
      </c>
    </row>
    <row r="54" spans="2:8" ht="12.75">
      <c r="B54" s="3"/>
      <c r="C54" s="3"/>
      <c r="F54" s="34">
        <f>SUM(F52:F53)</f>
        <v>567224</v>
      </c>
      <c r="H54" s="34">
        <f>SUM(H52:H53)</f>
        <v>610064</v>
      </c>
    </row>
    <row r="55" spans="2:3" ht="12.75">
      <c r="B55" s="3"/>
      <c r="C55" s="3"/>
    </row>
    <row r="56" spans="2:8" ht="12.75">
      <c r="B56" s="3" t="s">
        <v>216</v>
      </c>
      <c r="C56" s="3"/>
      <c r="F56" s="14">
        <v>1500</v>
      </c>
      <c r="H56" s="14">
        <v>1692</v>
      </c>
    </row>
    <row r="57" spans="2:8" ht="12.75">
      <c r="B57" s="3" t="s">
        <v>217</v>
      </c>
      <c r="F57" s="1">
        <v>76214</v>
      </c>
      <c r="H57" s="1">
        <v>31278</v>
      </c>
    </row>
    <row r="58" spans="2:8" ht="12" customHeight="1">
      <c r="B58" s="3" t="s">
        <v>220</v>
      </c>
      <c r="F58" s="1">
        <v>4872</v>
      </c>
      <c r="H58" s="15">
        <v>6880</v>
      </c>
    </row>
    <row r="59" spans="2:8" ht="13.5" customHeight="1">
      <c r="B59" s="3" t="s">
        <v>40</v>
      </c>
      <c r="F59" s="35">
        <f>SUM(F56:F58)</f>
        <v>82586</v>
      </c>
      <c r="H59" s="35">
        <f>SUM(H56:H58)</f>
        <v>39850</v>
      </c>
    </row>
    <row r="60" spans="2:8" ht="13.5" customHeight="1">
      <c r="B60" s="3"/>
      <c r="F60" s="17"/>
      <c r="H60" s="17"/>
    </row>
    <row r="61" spans="2:8" ht="13.5" customHeight="1" thickBot="1">
      <c r="B61" s="3"/>
      <c r="F61" s="43">
        <f>+F54+F59</f>
        <v>649810</v>
      </c>
      <c r="H61" s="43">
        <f>+H54+H59</f>
        <v>649914</v>
      </c>
    </row>
    <row r="62" spans="2:8" ht="13.5" customHeight="1">
      <c r="B62" s="3"/>
      <c r="F62" s="17"/>
      <c r="H62" s="17"/>
    </row>
    <row r="63" spans="2:8" ht="13.5" customHeight="1">
      <c r="B63" s="3"/>
      <c r="F63" s="17"/>
      <c r="H63" s="17"/>
    </row>
    <row r="64" spans="2:8" ht="13.5" customHeight="1">
      <c r="B64" s="41"/>
      <c r="C64" s="17"/>
      <c r="D64" s="17"/>
      <c r="E64" s="17"/>
      <c r="F64" s="42"/>
      <c r="G64" s="17"/>
      <c r="H64" s="42"/>
    </row>
    <row r="65" spans="2:8" ht="13.5" customHeight="1">
      <c r="B65" s="41" t="s">
        <v>185</v>
      </c>
      <c r="C65" s="17"/>
      <c r="D65" s="17"/>
      <c r="E65" s="17"/>
      <c r="F65" s="18"/>
      <c r="G65" s="17"/>
      <c r="H65" s="18"/>
    </row>
    <row r="66" ht="12" customHeight="1">
      <c r="B66" s="62" t="s">
        <v>193</v>
      </c>
    </row>
    <row r="67" ht="12" customHeight="1">
      <c r="B67" s="2" t="s">
        <v>186</v>
      </c>
    </row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spans="1:2" ht="12" customHeight="1">
      <c r="A102" s="3"/>
      <c r="B102" s="27"/>
    </row>
    <row r="103" ht="12" customHeight="1">
      <c r="B103" s="27"/>
    </row>
    <row r="104" ht="12" customHeight="1"/>
    <row r="105" spans="1:2" ht="12" customHeight="1">
      <c r="A105" s="3"/>
      <c r="B105" s="3"/>
    </row>
    <row r="106" ht="12" customHeight="1">
      <c r="A106" s="3"/>
    </row>
    <row r="107" spans="1:2" ht="12" customHeight="1">
      <c r="A107" s="3"/>
      <c r="B107" s="3"/>
    </row>
    <row r="108" ht="12" customHeight="1"/>
    <row r="109" spans="1:2" ht="12" customHeight="1">
      <c r="A109" s="3"/>
      <c r="B109" s="3"/>
    </row>
    <row r="110" ht="12" customHeight="1"/>
    <row r="111" ht="12" customHeight="1">
      <c r="F111" s="6"/>
    </row>
    <row r="112" ht="12" customHeight="1"/>
    <row r="113" spans="2:6" ht="12" customHeight="1">
      <c r="B113" s="3"/>
      <c r="F113" s="7"/>
    </row>
    <row r="114" spans="2:6" ht="12" customHeight="1">
      <c r="B114" s="3"/>
      <c r="F114" s="7"/>
    </row>
    <row r="115" spans="2:6" ht="12" customHeight="1">
      <c r="B115" s="3"/>
      <c r="F115" s="26"/>
    </row>
    <row r="116" ht="12" customHeight="1"/>
    <row r="117" ht="12" customHeight="1">
      <c r="F117" s="7"/>
    </row>
    <row r="118" ht="12" customHeight="1"/>
    <row r="119" ht="12" customHeight="1"/>
    <row r="120" spans="1:2" ht="12" customHeight="1">
      <c r="A120" s="3"/>
      <c r="B120" s="3"/>
    </row>
    <row r="121" ht="12" customHeight="1"/>
    <row r="122" spans="1:2" ht="12" customHeight="1">
      <c r="A122" s="3"/>
      <c r="B122" s="3"/>
    </row>
    <row r="123" ht="12" customHeight="1"/>
    <row r="124" ht="12" customHeight="1">
      <c r="F124" s="6"/>
    </row>
    <row r="125" ht="12" customHeight="1"/>
    <row r="126" spans="2:6" ht="12" customHeight="1">
      <c r="B126" s="3"/>
      <c r="F126" s="7"/>
    </row>
    <row r="127" ht="12" customHeight="1"/>
    <row r="128" spans="1:2" ht="12" customHeight="1">
      <c r="A128" s="3"/>
      <c r="B128" s="27"/>
    </row>
    <row r="129" ht="12" customHeight="1">
      <c r="B129" s="27"/>
    </row>
    <row r="130" ht="12" customHeight="1"/>
    <row r="131" ht="12" customHeight="1">
      <c r="F131" s="6"/>
    </row>
    <row r="132" ht="12" customHeight="1"/>
    <row r="133" ht="12" customHeight="1">
      <c r="B133" s="3"/>
    </row>
    <row r="134" ht="12" customHeight="1"/>
    <row r="135" ht="12" customHeight="1">
      <c r="B135" s="3"/>
    </row>
    <row r="136" ht="12" customHeight="1"/>
    <row r="137" ht="12" customHeight="1">
      <c r="B137" s="3"/>
    </row>
    <row r="138" ht="12" customHeight="1"/>
    <row r="139" spans="1:2" ht="12" customHeight="1">
      <c r="A139" s="3"/>
      <c r="B139" s="27"/>
    </row>
    <row r="140" ht="12" customHeight="1">
      <c r="B140" s="27"/>
    </row>
    <row r="141" ht="12" customHeight="1">
      <c r="B141" s="27"/>
    </row>
    <row r="142" ht="12" customHeight="1"/>
    <row r="143" spans="1:2" ht="12" customHeight="1">
      <c r="A143" s="3"/>
      <c r="B143" s="27"/>
    </row>
    <row r="144" ht="12" customHeight="1">
      <c r="B144" s="27"/>
    </row>
    <row r="145" ht="12" customHeight="1"/>
    <row r="146" spans="1:2" ht="12" customHeight="1">
      <c r="A146" s="3"/>
      <c r="B146" s="3"/>
    </row>
    <row r="147" ht="12" customHeight="1"/>
    <row r="148" spans="1:2" ht="12" customHeight="1">
      <c r="A148" s="3"/>
      <c r="B148" s="27"/>
    </row>
    <row r="149" ht="12" customHeight="1">
      <c r="B149" s="27"/>
    </row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spans="1:2" ht="12" customHeight="1">
      <c r="A159" s="3"/>
      <c r="B159" s="3"/>
    </row>
    <row r="160" ht="12" customHeight="1"/>
    <row r="161" ht="12" customHeight="1">
      <c r="F161" s="6"/>
    </row>
    <row r="162" ht="12" customHeight="1"/>
    <row r="163" ht="12" customHeight="1">
      <c r="B163" s="3"/>
    </row>
    <row r="164" spans="3:6" ht="12" customHeight="1">
      <c r="C164" s="3"/>
      <c r="F164" s="7"/>
    </row>
    <row r="165" spans="3:6" ht="12" customHeight="1">
      <c r="C165" s="3"/>
      <c r="F165" s="7"/>
    </row>
    <row r="166" ht="12" customHeight="1"/>
    <row r="167" ht="12" customHeight="1">
      <c r="F167" s="7"/>
    </row>
    <row r="168" ht="12" customHeight="1"/>
    <row r="169" spans="1:2" ht="12" customHeight="1">
      <c r="A169" s="3"/>
      <c r="B169" s="3"/>
    </row>
    <row r="170" ht="12" customHeight="1"/>
    <row r="171" spans="1:2" ht="12" customHeight="1">
      <c r="A171" s="3"/>
      <c r="B171" s="3"/>
    </row>
    <row r="172" ht="12" customHeight="1"/>
    <row r="173" spans="1:2" ht="12" customHeight="1">
      <c r="A173" s="3"/>
      <c r="B173" s="3"/>
    </row>
    <row r="174" ht="12" customHeight="1"/>
    <row r="175" spans="1:2" ht="12" customHeight="1">
      <c r="A175" s="3"/>
      <c r="B175" s="3"/>
    </row>
    <row r="176" ht="12" customHeight="1"/>
    <row r="177" spans="1:2" ht="12" customHeight="1">
      <c r="A177" s="3"/>
      <c r="B177" s="3"/>
    </row>
    <row r="178" ht="12" customHeight="1"/>
    <row r="179" spans="1:2" ht="12" customHeight="1">
      <c r="A179" s="3"/>
      <c r="B179" s="3"/>
    </row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>
      <c r="A192" s="3"/>
    </row>
    <row r="193" ht="12" customHeight="1">
      <c r="A193" s="3"/>
    </row>
    <row r="194" ht="12" customHeight="1">
      <c r="A194" s="3"/>
    </row>
    <row r="195" ht="12" customHeight="1"/>
    <row r="196" ht="12" customHeight="1">
      <c r="A196" s="3"/>
    </row>
    <row r="197" ht="12" customHeight="1"/>
    <row r="198" spans="1:2" ht="12" customHeight="1">
      <c r="A198" s="3"/>
      <c r="B198" s="3"/>
    </row>
    <row r="199" ht="12" customHeight="1"/>
    <row r="200" spans="1:2" ht="12" customHeight="1">
      <c r="A200" s="3"/>
      <c r="B200" s="3"/>
    </row>
    <row r="201" ht="12" customHeight="1">
      <c r="B201" s="3"/>
    </row>
    <row r="202" ht="12" customHeight="1"/>
    <row r="203" spans="1:2" ht="12" customHeight="1">
      <c r="A203" s="3"/>
      <c r="B203" s="3"/>
    </row>
    <row r="204" ht="12" customHeight="1"/>
    <row r="205" spans="1:2" ht="12" customHeight="1">
      <c r="A205" s="3"/>
      <c r="B205" s="3"/>
    </row>
    <row r="206" ht="12" customHeight="1"/>
    <row r="207" ht="12" customHeight="1"/>
    <row r="208" ht="12" customHeight="1">
      <c r="A208" s="3"/>
    </row>
    <row r="209" ht="12" customHeight="1"/>
    <row r="210" ht="12" customHeight="1"/>
    <row r="211" ht="12" customHeight="1">
      <c r="A211" s="3"/>
    </row>
    <row r="212" ht="12" customHeight="1">
      <c r="A212" s="3"/>
    </row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>
      <c r="C371" s="3" t="s">
        <v>3</v>
      </c>
    </row>
    <row r="372" ht="12" customHeight="1"/>
    <row r="373" ht="12" customHeight="1">
      <c r="C373" s="3" t="s">
        <v>4</v>
      </c>
    </row>
    <row r="374" ht="12" customHeight="1"/>
    <row r="375" ht="12" customHeight="1">
      <c r="C375" s="3" t="s">
        <v>5</v>
      </c>
    </row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>
      <c r="A1228" s="3" t="s">
        <v>6</v>
      </c>
    </row>
    <row r="1229" ht="12" customHeight="1"/>
    <row r="1230" ht="12" customHeight="1">
      <c r="A1230" s="3" t="s">
        <v>3</v>
      </c>
    </row>
    <row r="1231" ht="12" customHeight="1"/>
    <row r="1232" ht="12" customHeight="1">
      <c r="A1232" s="3" t="s">
        <v>4</v>
      </c>
    </row>
    <row r="1233" ht="12" customHeight="1"/>
    <row r="1234" ht="12" customHeight="1">
      <c r="A1234" s="3" t="s">
        <v>7</v>
      </c>
    </row>
    <row r="1235" ht="12" customHeight="1">
      <c r="A1235" s="3" t="s">
        <v>6</v>
      </c>
    </row>
    <row r="1236" ht="12" customHeight="1"/>
    <row r="1237" ht="12" customHeight="1">
      <c r="A1237" s="3" t="s">
        <v>3</v>
      </c>
    </row>
    <row r="1238" ht="12" customHeight="1"/>
    <row r="1239" ht="12" customHeight="1">
      <c r="A1239" s="3" t="s">
        <v>4</v>
      </c>
    </row>
    <row r="1240" ht="12" customHeight="1"/>
    <row r="1241" ht="12" customHeight="1">
      <c r="A1241" s="3" t="s">
        <v>7</v>
      </c>
    </row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637" ht="12" customHeight="1"/>
    <row r="1639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</sheetData>
  <mergeCells count="3">
    <mergeCell ref="A3:H3"/>
    <mergeCell ref="A4:H4"/>
    <mergeCell ref="A5:H5"/>
  </mergeCells>
  <printOptions/>
  <pageMargins left="0.512" right="0.512" top="0.45" bottom="0.25" header="0.31" footer="0.23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85" zoomScaleSheetLayoutView="85" workbookViewId="0" topLeftCell="B27">
      <selection activeCell="H69" sqref="H69"/>
    </sheetView>
  </sheetViews>
  <sheetFormatPr defaultColWidth="9.140625" defaultRowHeight="12.75"/>
  <cols>
    <col min="1" max="1" width="29.8515625" style="47" customWidth="1"/>
    <col min="2" max="2" width="13.140625" style="47" customWidth="1"/>
    <col min="3" max="4" width="12.28125" style="47" customWidth="1"/>
    <col min="5" max="7" width="14.421875" style="47" customWidth="1"/>
    <col min="8" max="8" width="15.00390625" style="47" customWidth="1"/>
    <col min="9" max="9" width="13.28125" style="47" customWidth="1"/>
    <col min="10" max="10" width="15.00390625" style="47" customWidth="1"/>
    <col min="11" max="11" width="11.421875" style="47" customWidth="1"/>
    <col min="12" max="16384" width="9.140625" style="47" customWidth="1"/>
  </cols>
  <sheetData>
    <row r="1" spans="1:11" ht="12.75">
      <c r="A1" s="131" t="s">
        <v>14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2.75">
      <c r="A2" s="131" t="s">
        <v>15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2.75">
      <c r="A3" s="131" t="s">
        <v>16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ht="12.75">
      <c r="A5" s="46" t="s">
        <v>51</v>
      </c>
    </row>
    <row r="6" ht="12.75">
      <c r="A6" s="81" t="s">
        <v>363</v>
      </c>
    </row>
    <row r="7" ht="12.75">
      <c r="A7" s="81"/>
    </row>
    <row r="8" spans="1:11" ht="12.75">
      <c r="A8" s="81"/>
      <c r="B8" s="122" t="s">
        <v>355</v>
      </c>
      <c r="C8" s="120"/>
      <c r="D8" s="121"/>
      <c r="E8" s="121" t="s">
        <v>354</v>
      </c>
      <c r="F8" s="120"/>
      <c r="G8" s="120"/>
      <c r="H8" s="120"/>
      <c r="I8" s="120"/>
      <c r="J8" s="48" t="s">
        <v>195</v>
      </c>
      <c r="K8" s="48" t="s">
        <v>48</v>
      </c>
    </row>
    <row r="9" spans="6:10" ht="12.75">
      <c r="F9" s="48" t="s">
        <v>131</v>
      </c>
      <c r="G9" s="48"/>
      <c r="J9" s="48" t="s">
        <v>319</v>
      </c>
    </row>
    <row r="10" spans="2:11" ht="12.75">
      <c r="B10" s="48" t="s">
        <v>46</v>
      </c>
      <c r="C10" s="48" t="s">
        <v>96</v>
      </c>
      <c r="D10" s="48" t="s">
        <v>124</v>
      </c>
      <c r="E10" s="48" t="s">
        <v>126</v>
      </c>
      <c r="F10" s="48" t="s">
        <v>127</v>
      </c>
      <c r="G10" s="48" t="s">
        <v>349</v>
      </c>
      <c r="H10" s="48" t="s">
        <v>128</v>
      </c>
      <c r="I10" s="48" t="s">
        <v>48</v>
      </c>
      <c r="J10" s="48"/>
      <c r="K10" s="48"/>
    </row>
    <row r="11" spans="2:11" ht="12.75">
      <c r="B11" s="48" t="s">
        <v>47</v>
      </c>
      <c r="C11" s="48" t="s">
        <v>97</v>
      </c>
      <c r="D11" s="48" t="s">
        <v>125</v>
      </c>
      <c r="E11" s="48" t="s">
        <v>38</v>
      </c>
      <c r="F11" s="48" t="s">
        <v>38</v>
      </c>
      <c r="G11" s="48" t="s">
        <v>350</v>
      </c>
      <c r="H11" s="48" t="s">
        <v>145</v>
      </c>
      <c r="I11" s="48"/>
      <c r="J11" s="48"/>
      <c r="K11" s="48"/>
    </row>
    <row r="12" spans="2:11" ht="12.75">
      <c r="B12" s="48"/>
      <c r="C12" s="48"/>
      <c r="D12" s="48"/>
      <c r="E12" s="48"/>
      <c r="F12" s="48"/>
      <c r="G12" s="48"/>
      <c r="H12" s="49"/>
      <c r="I12" s="49"/>
      <c r="J12" s="49"/>
      <c r="K12" s="48"/>
    </row>
    <row r="13" spans="2:11" ht="12.75">
      <c r="B13" s="48" t="s">
        <v>2</v>
      </c>
      <c r="C13" s="48" t="s">
        <v>2</v>
      </c>
      <c r="D13" s="48" t="s">
        <v>2</v>
      </c>
      <c r="E13" s="48" t="s">
        <v>2</v>
      </c>
      <c r="F13" s="48" t="s">
        <v>2</v>
      </c>
      <c r="G13" s="48" t="s">
        <v>2</v>
      </c>
      <c r="H13" s="48" t="s">
        <v>2</v>
      </c>
      <c r="I13" s="48" t="s">
        <v>2</v>
      </c>
      <c r="J13" s="48" t="s">
        <v>2</v>
      </c>
      <c r="K13" s="48" t="s">
        <v>2</v>
      </c>
    </row>
    <row r="14" spans="2:11" ht="12.75"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>
      <c r="A15" s="68" t="s">
        <v>198</v>
      </c>
      <c r="B15" s="78">
        <v>314667</v>
      </c>
      <c r="C15" s="78">
        <v>-1249</v>
      </c>
      <c r="D15" s="78">
        <v>116320</v>
      </c>
      <c r="E15" s="78">
        <v>77307</v>
      </c>
      <c r="F15" s="78">
        <v>11460</v>
      </c>
      <c r="G15" s="87">
        <v>0</v>
      </c>
      <c r="H15" s="78">
        <v>109380</v>
      </c>
      <c r="I15" s="78">
        <f>SUM(B15:H15)</f>
        <v>627885</v>
      </c>
      <c r="J15" s="87">
        <v>0</v>
      </c>
      <c r="K15" s="78">
        <f>+I15+J15</f>
        <v>627885</v>
      </c>
    </row>
    <row r="16" spans="1:11" ht="12.75">
      <c r="A16" s="47" t="s">
        <v>199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12.75">
      <c r="A17" s="47" t="s">
        <v>396</v>
      </c>
      <c r="B17" s="127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6">
        <v>-16572</v>
      </c>
      <c r="I17" s="78">
        <f aca="true" t="shared" si="0" ref="I17:I22">SUM(B17:H17)</f>
        <v>-16572</v>
      </c>
      <c r="J17" s="127">
        <v>0</v>
      </c>
      <c r="K17" s="72">
        <f>+I17+J17</f>
        <v>-16572</v>
      </c>
    </row>
    <row r="18" spans="1:11" ht="12.75">
      <c r="A18" s="47" t="s">
        <v>194</v>
      </c>
      <c r="B18" s="91">
        <v>0</v>
      </c>
      <c r="C18" s="91">
        <v>0</v>
      </c>
      <c r="D18" s="91">
        <v>0</v>
      </c>
      <c r="E18" s="91">
        <v>0</v>
      </c>
      <c r="F18" s="92">
        <v>-469</v>
      </c>
      <c r="G18" s="92">
        <v>0</v>
      </c>
      <c r="H18" s="89">
        <v>-780</v>
      </c>
      <c r="I18" s="86">
        <f t="shared" si="0"/>
        <v>-1249</v>
      </c>
      <c r="J18" s="89">
        <v>0</v>
      </c>
      <c r="K18" s="86">
        <f>+I18+J18</f>
        <v>-1249</v>
      </c>
    </row>
    <row r="19" spans="1:11" ht="12.75">
      <c r="A19" s="68" t="s">
        <v>197</v>
      </c>
      <c r="B19" s="112">
        <f aca="true" t="shared" si="1" ref="B19:H19">SUM(B15:B18)</f>
        <v>314667</v>
      </c>
      <c r="C19" s="112">
        <f t="shared" si="1"/>
        <v>-1249</v>
      </c>
      <c r="D19" s="112">
        <f t="shared" si="1"/>
        <v>116320</v>
      </c>
      <c r="E19" s="112">
        <f t="shared" si="1"/>
        <v>77307</v>
      </c>
      <c r="F19" s="112">
        <f t="shared" si="1"/>
        <v>10991</v>
      </c>
      <c r="G19" s="112">
        <f t="shared" si="1"/>
        <v>0</v>
      </c>
      <c r="H19" s="112">
        <f t="shared" si="1"/>
        <v>92028</v>
      </c>
      <c r="I19" s="78">
        <f t="shared" si="0"/>
        <v>610064</v>
      </c>
      <c r="J19" s="112">
        <f>SUM(J15:J18)</f>
        <v>0</v>
      </c>
      <c r="K19" s="112">
        <f>SUM(K15:K18)</f>
        <v>610064</v>
      </c>
    </row>
    <row r="20" spans="1:11" ht="12.75">
      <c r="A20" s="47" t="s">
        <v>348</v>
      </c>
      <c r="B20" s="87">
        <v>0</v>
      </c>
      <c r="C20" s="87">
        <v>0</v>
      </c>
      <c r="D20" s="87">
        <v>0</v>
      </c>
      <c r="E20" s="87">
        <v>0</v>
      </c>
      <c r="F20" s="87">
        <v>0</v>
      </c>
      <c r="G20" s="78">
        <v>2</v>
      </c>
      <c r="H20" s="78">
        <f>-G20</f>
        <v>-2</v>
      </c>
      <c r="I20" s="114">
        <f t="shared" si="0"/>
        <v>0</v>
      </c>
      <c r="J20" s="115">
        <v>0</v>
      </c>
      <c r="K20" s="87">
        <f>+I20+J20</f>
        <v>0</v>
      </c>
    </row>
    <row r="21" spans="1:11" ht="12.75">
      <c r="A21" s="47" t="s">
        <v>232</v>
      </c>
      <c r="B21" s="91">
        <v>0</v>
      </c>
      <c r="C21" s="91">
        <v>0</v>
      </c>
      <c r="D21" s="91">
        <v>0</v>
      </c>
      <c r="E21" s="93">
        <v>-69319</v>
      </c>
      <c r="F21" s="92">
        <v>0</v>
      </c>
      <c r="G21" s="92">
        <v>0</v>
      </c>
      <c r="H21" s="89">
        <v>61703</v>
      </c>
      <c r="I21" s="86">
        <f t="shared" si="0"/>
        <v>-7616</v>
      </c>
      <c r="J21" s="89">
        <v>0</v>
      </c>
      <c r="K21" s="86">
        <f>+I21+J21</f>
        <v>-7616</v>
      </c>
    </row>
    <row r="22" spans="1:11" ht="12.75">
      <c r="A22" s="68"/>
      <c r="B22" s="78">
        <f>SUM(B19:B21)</f>
        <v>314667</v>
      </c>
      <c r="C22" s="78">
        <f aca="true" t="shared" si="2" ref="C22:K22">SUM(C19:C21)</f>
        <v>-1249</v>
      </c>
      <c r="D22" s="78">
        <f t="shared" si="2"/>
        <v>116320</v>
      </c>
      <c r="E22" s="78">
        <f t="shared" si="2"/>
        <v>7988</v>
      </c>
      <c r="F22" s="78">
        <f t="shared" si="2"/>
        <v>10991</v>
      </c>
      <c r="G22" s="114">
        <f t="shared" si="2"/>
        <v>2</v>
      </c>
      <c r="H22" s="78">
        <f t="shared" si="2"/>
        <v>153729</v>
      </c>
      <c r="I22" s="78">
        <f t="shared" si="0"/>
        <v>602448</v>
      </c>
      <c r="J22" s="87">
        <f t="shared" si="2"/>
        <v>0</v>
      </c>
      <c r="K22" s="78">
        <f t="shared" si="2"/>
        <v>602448</v>
      </c>
    </row>
    <row r="23" spans="1:11" ht="12.75">
      <c r="A23" s="47" t="s">
        <v>147</v>
      </c>
      <c r="B23" s="72">
        <v>0</v>
      </c>
      <c r="C23" s="72">
        <v>-5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8">
        <f aca="true" t="shared" si="3" ref="I23:I32">SUM(B23:H23)</f>
        <v>-5</v>
      </c>
      <c r="J23" s="72">
        <v>0</v>
      </c>
      <c r="K23" s="72">
        <f aca="true" t="shared" si="4" ref="K23:K29">+I23+J23</f>
        <v>-5</v>
      </c>
    </row>
    <row r="24" spans="1:11" ht="12.75">
      <c r="A24" s="47" t="s">
        <v>169</v>
      </c>
      <c r="B24" s="72">
        <v>0</v>
      </c>
      <c r="C24" s="72">
        <v>0</v>
      </c>
      <c r="D24" s="72">
        <v>0</v>
      </c>
      <c r="E24" s="72">
        <v>0</v>
      </c>
      <c r="F24" s="72">
        <v>108</v>
      </c>
      <c r="G24" s="72">
        <v>0</v>
      </c>
      <c r="H24" s="72">
        <v>0</v>
      </c>
      <c r="I24" s="78">
        <f t="shared" si="3"/>
        <v>108</v>
      </c>
      <c r="J24" s="72">
        <v>0</v>
      </c>
      <c r="K24" s="72">
        <f t="shared" si="4"/>
        <v>108</v>
      </c>
    </row>
    <row r="25" spans="1:11" ht="12.75">
      <c r="A25" s="47" t="s">
        <v>474</v>
      </c>
      <c r="B25" s="72">
        <v>0</v>
      </c>
      <c r="C25" s="72">
        <v>0</v>
      </c>
      <c r="D25" s="72">
        <v>0</v>
      </c>
      <c r="E25" s="72">
        <v>-363</v>
      </c>
      <c r="F25" s="72">
        <v>0</v>
      </c>
      <c r="G25" s="72">
        <v>0</v>
      </c>
      <c r="H25" s="72">
        <v>0</v>
      </c>
      <c r="I25" s="78">
        <f>SUM(B25:H25)</f>
        <v>-363</v>
      </c>
      <c r="J25" s="72">
        <v>0</v>
      </c>
      <c r="K25" s="72">
        <f t="shared" si="4"/>
        <v>-363</v>
      </c>
    </row>
    <row r="26" spans="1:11" ht="12.75">
      <c r="A26" s="47" t="s">
        <v>386</v>
      </c>
      <c r="B26" s="72">
        <v>0</v>
      </c>
      <c r="C26" s="72">
        <v>0</v>
      </c>
      <c r="D26" s="72">
        <v>0</v>
      </c>
      <c r="E26" s="72">
        <v>217</v>
      </c>
      <c r="F26" s="72">
        <v>0</v>
      </c>
      <c r="G26" s="72">
        <v>0</v>
      </c>
      <c r="H26" s="72">
        <v>0</v>
      </c>
      <c r="I26" s="78">
        <f>SUM(B26:H26)</f>
        <v>217</v>
      </c>
      <c r="J26" s="72">
        <v>0</v>
      </c>
      <c r="K26" s="72">
        <f t="shared" si="4"/>
        <v>217</v>
      </c>
    </row>
    <row r="27" spans="1:11" ht="12.75">
      <c r="A27" s="47" t="s">
        <v>175</v>
      </c>
      <c r="B27" s="72">
        <v>0</v>
      </c>
      <c r="C27" s="72">
        <v>0</v>
      </c>
      <c r="D27" s="72">
        <v>0</v>
      </c>
      <c r="E27" s="72">
        <v>-552</v>
      </c>
      <c r="F27" s="72">
        <v>0</v>
      </c>
      <c r="G27" s="72">
        <v>0</v>
      </c>
      <c r="H27" s="72">
        <v>552</v>
      </c>
      <c r="I27" s="114">
        <f t="shared" si="3"/>
        <v>0</v>
      </c>
      <c r="J27" s="72">
        <v>0</v>
      </c>
      <c r="K27" s="72">
        <f t="shared" si="4"/>
        <v>0</v>
      </c>
    </row>
    <row r="28" spans="1:11" ht="12.75">
      <c r="A28" s="47" t="s">
        <v>196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v>14</v>
      </c>
      <c r="H28" s="72">
        <v>0</v>
      </c>
      <c r="I28" s="114">
        <f t="shared" si="3"/>
        <v>14</v>
      </c>
      <c r="J28" s="72">
        <v>0</v>
      </c>
      <c r="K28" s="72">
        <f t="shared" si="4"/>
        <v>14</v>
      </c>
    </row>
    <row r="29" spans="1:11" ht="12.75">
      <c r="A29" s="68" t="s">
        <v>446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-30690</v>
      </c>
      <c r="I29" s="78">
        <f t="shared" si="3"/>
        <v>-30690</v>
      </c>
      <c r="J29" s="72">
        <v>0</v>
      </c>
      <c r="K29" s="72">
        <f t="shared" si="4"/>
        <v>-30690</v>
      </c>
    </row>
    <row r="30" spans="1:11" ht="12.75">
      <c r="A30" s="47" t="s">
        <v>372</v>
      </c>
      <c r="B30" s="72"/>
      <c r="C30" s="72"/>
      <c r="D30" s="72"/>
      <c r="E30" s="72"/>
      <c r="F30" s="72"/>
      <c r="G30" s="72"/>
      <c r="H30" s="72"/>
      <c r="I30" s="78"/>
      <c r="J30" s="72"/>
      <c r="K30" s="72"/>
    </row>
    <row r="31" spans="1:11" ht="12.75">
      <c r="A31" s="125" t="s">
        <v>384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-4505</v>
      </c>
      <c r="I31" s="78">
        <f t="shared" si="3"/>
        <v>-4505</v>
      </c>
      <c r="J31" s="72">
        <v>0</v>
      </c>
      <c r="K31" s="72">
        <f>+I31+J31</f>
        <v>-4505</v>
      </c>
    </row>
    <row r="32" spans="1:11" ht="13.5" thickBot="1">
      <c r="A32" s="68" t="s">
        <v>364</v>
      </c>
      <c r="B32" s="51">
        <f aca="true" t="shared" si="5" ref="B32:G32">SUM(B22:B29)</f>
        <v>314667</v>
      </c>
      <c r="C32" s="51">
        <f t="shared" si="5"/>
        <v>-1254</v>
      </c>
      <c r="D32" s="51">
        <f t="shared" si="5"/>
        <v>116320</v>
      </c>
      <c r="E32" s="51">
        <f t="shared" si="5"/>
        <v>7290</v>
      </c>
      <c r="F32" s="51">
        <f t="shared" si="5"/>
        <v>11099</v>
      </c>
      <c r="G32" s="51">
        <f t="shared" si="5"/>
        <v>16</v>
      </c>
      <c r="H32" s="51">
        <f>SUM(H22:H31)</f>
        <v>119086</v>
      </c>
      <c r="I32" s="116">
        <f t="shared" si="3"/>
        <v>567224</v>
      </c>
      <c r="J32" s="113">
        <f>SUM(J22:J29)</f>
        <v>0</v>
      </c>
      <c r="K32" s="51">
        <f>SUM(K22:K31)</f>
        <v>567224</v>
      </c>
    </row>
    <row r="33" spans="2:11" ht="13.5" thickTop="1"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2:11" ht="12.75"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6" spans="1:11" ht="12.75">
      <c r="A36" s="68"/>
      <c r="B36" s="52"/>
      <c r="C36" s="52"/>
      <c r="D36" s="52"/>
      <c r="E36" s="52"/>
      <c r="F36" s="52"/>
      <c r="G36" s="52"/>
      <c r="H36" s="52"/>
      <c r="I36" s="52"/>
      <c r="J36" s="52"/>
      <c r="K36" s="52"/>
    </row>
    <row r="37" spans="1:11" ht="12.75">
      <c r="A37" s="47" t="s">
        <v>189</v>
      </c>
      <c r="B37" s="78">
        <v>314667</v>
      </c>
      <c r="C37" s="78">
        <v>-1237</v>
      </c>
      <c r="D37" s="78">
        <v>116320</v>
      </c>
      <c r="E37" s="78">
        <v>77530</v>
      </c>
      <c r="F37" s="78">
        <v>11622</v>
      </c>
      <c r="G37" s="87">
        <v>0</v>
      </c>
      <c r="H37" s="78">
        <v>103553</v>
      </c>
      <c r="I37" s="78">
        <f aca="true" t="shared" si="6" ref="I37:I51">SUM(B37:H37)</f>
        <v>622455</v>
      </c>
      <c r="J37" s="78">
        <v>4006</v>
      </c>
      <c r="K37" s="78">
        <f>+I37+J37</f>
        <v>626461</v>
      </c>
    </row>
    <row r="38" spans="1:11" ht="12.75">
      <c r="A38" s="47" t="s">
        <v>199</v>
      </c>
      <c r="B38" s="48"/>
      <c r="C38" s="48"/>
      <c r="D38" s="48"/>
      <c r="E38" s="48"/>
      <c r="F38" s="48"/>
      <c r="G38" s="117"/>
      <c r="H38" s="48"/>
      <c r="I38" s="87"/>
      <c r="J38" s="119"/>
      <c r="K38" s="87"/>
    </row>
    <row r="39" spans="1:11" ht="12.75">
      <c r="A39" s="47" t="s">
        <v>194</v>
      </c>
      <c r="B39" s="91">
        <v>0</v>
      </c>
      <c r="C39" s="91">
        <v>0</v>
      </c>
      <c r="D39" s="91">
        <v>0</v>
      </c>
      <c r="E39" s="91">
        <v>0</v>
      </c>
      <c r="F39" s="92">
        <v>-577</v>
      </c>
      <c r="G39" s="118">
        <v>0</v>
      </c>
      <c r="H39" s="89">
        <v>-1038</v>
      </c>
      <c r="I39" s="86">
        <f t="shared" si="6"/>
        <v>-1615</v>
      </c>
      <c r="J39" s="89">
        <v>0</v>
      </c>
      <c r="K39" s="86">
        <f>+I39+J39</f>
        <v>-1615</v>
      </c>
    </row>
    <row r="40" spans="1:11" ht="12.75">
      <c r="A40" s="68" t="s">
        <v>307</v>
      </c>
      <c r="B40" s="78">
        <f aca="true" t="shared" si="7" ref="B40:H40">SUM(B37:B39)</f>
        <v>314667</v>
      </c>
      <c r="C40" s="78">
        <f t="shared" si="7"/>
        <v>-1237</v>
      </c>
      <c r="D40" s="78">
        <f t="shared" si="7"/>
        <v>116320</v>
      </c>
      <c r="E40" s="78">
        <f t="shared" si="7"/>
        <v>77530</v>
      </c>
      <c r="F40" s="78">
        <f t="shared" si="7"/>
        <v>11045</v>
      </c>
      <c r="G40" s="87">
        <f t="shared" si="7"/>
        <v>0</v>
      </c>
      <c r="H40" s="78">
        <f t="shared" si="7"/>
        <v>102515</v>
      </c>
      <c r="I40" s="78">
        <f>SUM(I37:I39)</f>
        <v>620840</v>
      </c>
      <c r="J40" s="78">
        <f>SUM(J37:J39)</f>
        <v>4006</v>
      </c>
      <c r="K40" s="78">
        <f>SUM(K37:K39)</f>
        <v>624846</v>
      </c>
    </row>
    <row r="41" spans="1:11" ht="12.75">
      <c r="A41" s="47" t="s">
        <v>169</v>
      </c>
      <c r="B41" s="72">
        <v>0</v>
      </c>
      <c r="C41" s="72">
        <v>0</v>
      </c>
      <c r="D41" s="72">
        <v>0</v>
      </c>
      <c r="E41" s="72">
        <v>0</v>
      </c>
      <c r="F41" s="72">
        <v>-257</v>
      </c>
      <c r="G41" s="88">
        <v>0</v>
      </c>
      <c r="H41" s="72">
        <v>0</v>
      </c>
      <c r="I41" s="78">
        <f t="shared" si="6"/>
        <v>-257</v>
      </c>
      <c r="J41" s="72">
        <v>0</v>
      </c>
      <c r="K41" s="72">
        <f>+I41+J41</f>
        <v>-257</v>
      </c>
    </row>
    <row r="42" spans="1:11" ht="12.75">
      <c r="A42" s="47" t="s">
        <v>147</v>
      </c>
      <c r="B42" s="72">
        <v>0</v>
      </c>
      <c r="C42" s="72">
        <v>-11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8">
        <f t="shared" si="6"/>
        <v>-11</v>
      </c>
      <c r="J42" s="72">
        <v>0</v>
      </c>
      <c r="K42" s="72">
        <f>+I42+J42</f>
        <v>-11</v>
      </c>
    </row>
    <row r="43" spans="1:11" ht="12.75">
      <c r="A43" s="47" t="s">
        <v>175</v>
      </c>
      <c r="B43" s="72">
        <v>0</v>
      </c>
      <c r="C43" s="72">
        <v>0</v>
      </c>
      <c r="D43" s="72">
        <v>0</v>
      </c>
      <c r="E43" s="72">
        <v>-111</v>
      </c>
      <c r="F43" s="72">
        <v>0</v>
      </c>
      <c r="G43" s="88">
        <v>0</v>
      </c>
      <c r="H43" s="72">
        <v>111</v>
      </c>
      <c r="I43" s="114">
        <f t="shared" si="6"/>
        <v>0</v>
      </c>
      <c r="J43" s="72">
        <v>0</v>
      </c>
      <c r="K43" s="72">
        <f>+I43+J43</f>
        <v>0</v>
      </c>
    </row>
    <row r="44" spans="1:11" ht="12.75">
      <c r="A44" s="68" t="s">
        <v>170</v>
      </c>
      <c r="B44" s="72">
        <v>0</v>
      </c>
      <c r="C44" s="72">
        <v>0</v>
      </c>
      <c r="D44" s="72">
        <v>0</v>
      </c>
      <c r="E44" s="72">
        <v>0</v>
      </c>
      <c r="F44" s="72">
        <v>0</v>
      </c>
      <c r="G44" s="88">
        <v>0</v>
      </c>
      <c r="H44" s="72">
        <v>3012</v>
      </c>
      <c r="I44" s="114">
        <f t="shared" si="6"/>
        <v>3012</v>
      </c>
      <c r="J44" s="72">
        <v>-726</v>
      </c>
      <c r="K44" s="72">
        <f>+I44+J44</f>
        <v>2286</v>
      </c>
    </row>
    <row r="45" spans="2:9" ht="12.75" hidden="1">
      <c r="B45" s="72"/>
      <c r="G45" s="88"/>
      <c r="I45" s="78">
        <f t="shared" si="6"/>
        <v>0</v>
      </c>
    </row>
    <row r="46" spans="1:11" ht="12.75" hidden="1">
      <c r="A46" s="47" t="s">
        <v>130</v>
      </c>
      <c r="B46" s="72"/>
      <c r="F46" s="47">
        <v>0</v>
      </c>
      <c r="G46" s="88"/>
      <c r="H46" s="47">
        <v>0</v>
      </c>
      <c r="I46" s="78">
        <f t="shared" si="6"/>
        <v>0</v>
      </c>
      <c r="K46" s="47">
        <f>SUM(B46:H46)</f>
        <v>0</v>
      </c>
    </row>
    <row r="47" spans="2:9" ht="12.75" hidden="1">
      <c r="B47" s="72"/>
      <c r="G47" s="88"/>
      <c r="I47" s="78">
        <f t="shared" si="6"/>
        <v>0</v>
      </c>
    </row>
    <row r="48" spans="1:11" ht="12.75">
      <c r="A48" s="47" t="s">
        <v>397</v>
      </c>
      <c r="B48" s="72"/>
      <c r="G48" s="88"/>
      <c r="I48" s="114"/>
      <c r="K48" s="72"/>
    </row>
    <row r="49" spans="1:11" ht="12.75">
      <c r="A49" s="47" t="s">
        <v>398</v>
      </c>
      <c r="B49" s="72"/>
      <c r="G49" s="88"/>
      <c r="I49" s="114">
        <f t="shared" si="6"/>
        <v>0</v>
      </c>
      <c r="J49" s="47">
        <v>-3280</v>
      </c>
      <c r="K49" s="72">
        <f>+I49+J49</f>
        <v>-3280</v>
      </c>
    </row>
    <row r="50" spans="1:9" ht="12.75">
      <c r="A50" s="47" t="s">
        <v>372</v>
      </c>
      <c r="B50" s="72"/>
      <c r="G50" s="88"/>
      <c r="I50" s="78"/>
    </row>
    <row r="51" spans="1:11" ht="12.75">
      <c r="A51" s="125" t="s">
        <v>373</v>
      </c>
      <c r="B51" s="72">
        <v>0</v>
      </c>
      <c r="C51" s="88">
        <v>0</v>
      </c>
      <c r="D51" s="88">
        <v>0</v>
      </c>
      <c r="E51" s="88">
        <v>0</v>
      </c>
      <c r="F51" s="88">
        <v>0</v>
      </c>
      <c r="G51" s="88">
        <v>0</v>
      </c>
      <c r="H51" s="47">
        <v>-4506</v>
      </c>
      <c r="I51" s="114">
        <f t="shared" si="6"/>
        <v>-4506</v>
      </c>
      <c r="J51" s="72">
        <v>0</v>
      </c>
      <c r="K51" s="72">
        <f>+I51+J51</f>
        <v>-4506</v>
      </c>
    </row>
    <row r="52" spans="1:11" ht="13.5" thickBot="1">
      <c r="A52" s="68" t="s">
        <v>365</v>
      </c>
      <c r="B52" s="51">
        <f aca="true" t="shared" si="8" ref="B52:G52">SUM(B40:B51)</f>
        <v>314667</v>
      </c>
      <c r="C52" s="51">
        <f t="shared" si="8"/>
        <v>-1248</v>
      </c>
      <c r="D52" s="51">
        <f t="shared" si="8"/>
        <v>116320</v>
      </c>
      <c r="E52" s="51">
        <f t="shared" si="8"/>
        <v>77419</v>
      </c>
      <c r="F52" s="51">
        <f t="shared" si="8"/>
        <v>10788</v>
      </c>
      <c r="G52" s="113">
        <f t="shared" si="8"/>
        <v>0</v>
      </c>
      <c r="H52" s="51">
        <f>SUM(H40:H51)</f>
        <v>101132</v>
      </c>
      <c r="I52" s="116">
        <f>SUM(I40:I51)</f>
        <v>619078</v>
      </c>
      <c r="J52" s="128">
        <f>SUM(J40:J51)</f>
        <v>0</v>
      </c>
      <c r="K52" s="51">
        <f>SUM(K40:K51)</f>
        <v>619078</v>
      </c>
    </row>
    <row r="53" ht="13.5" thickTop="1"/>
    <row r="55" ht="12.75">
      <c r="A55" s="41" t="s">
        <v>201</v>
      </c>
    </row>
    <row r="56" ht="12.75">
      <c r="A56" s="21" t="s">
        <v>202</v>
      </c>
    </row>
  </sheetData>
  <mergeCells count="3">
    <mergeCell ref="A1:K1"/>
    <mergeCell ref="A2:K2"/>
    <mergeCell ref="A3:K3"/>
  </mergeCells>
  <printOptions/>
  <pageMargins left="0.55" right="0.54" top="0.51" bottom="0.57" header="0.5" footer="0.5"/>
  <pageSetup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75" zoomScaleSheetLayoutView="75" workbookViewId="0" topLeftCell="A23">
      <selection activeCell="C65" sqref="C65"/>
    </sheetView>
  </sheetViews>
  <sheetFormatPr defaultColWidth="9.140625" defaultRowHeight="12.75"/>
  <cols>
    <col min="1" max="1" width="47.28125" style="47" customWidth="1"/>
    <col min="2" max="2" width="16.7109375" style="47" customWidth="1"/>
    <col min="3" max="3" width="16.421875" style="47" customWidth="1"/>
    <col min="4" max="4" width="17.140625" style="47" customWidth="1"/>
    <col min="5" max="16384" width="9.140625" style="47" customWidth="1"/>
  </cols>
  <sheetData>
    <row r="1" spans="1:13" ht="12.75">
      <c r="A1" s="131" t="s">
        <v>14</v>
      </c>
      <c r="B1" s="131"/>
      <c r="C1" s="131"/>
      <c r="D1" s="131"/>
      <c r="E1" s="131"/>
      <c r="F1" s="19"/>
      <c r="G1" s="19"/>
      <c r="H1" s="19"/>
      <c r="I1" s="19"/>
      <c r="J1" s="19"/>
      <c r="K1" s="19"/>
      <c r="L1" s="19"/>
      <c r="M1" s="19"/>
    </row>
    <row r="2" spans="1:13" ht="12.75">
      <c r="A2" s="131" t="s">
        <v>15</v>
      </c>
      <c r="B2" s="131"/>
      <c r="C2" s="131"/>
      <c r="D2" s="131"/>
      <c r="E2" s="131"/>
      <c r="F2" s="19"/>
      <c r="G2" s="19"/>
      <c r="H2" s="19"/>
      <c r="I2" s="19"/>
      <c r="J2" s="19"/>
      <c r="K2" s="19"/>
      <c r="L2" s="19"/>
      <c r="M2" s="19"/>
    </row>
    <row r="3" spans="1:13" ht="12.75">
      <c r="A3" s="131" t="s">
        <v>16</v>
      </c>
      <c r="B3" s="131"/>
      <c r="C3" s="131"/>
      <c r="D3" s="131"/>
      <c r="E3" s="131"/>
      <c r="F3" s="19"/>
      <c r="G3" s="19"/>
      <c r="H3" s="19"/>
      <c r="I3" s="19"/>
      <c r="J3" s="19"/>
      <c r="K3" s="19"/>
      <c r="L3" s="19"/>
      <c r="M3" s="19"/>
    </row>
    <row r="4" spans="1:13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2" ht="12.75">
      <c r="A5" s="46" t="s">
        <v>50</v>
      </c>
      <c r="B5" s="46"/>
    </row>
    <row r="6" spans="1:2" ht="12.75">
      <c r="A6" s="81" t="s">
        <v>359</v>
      </c>
      <c r="B6" s="46"/>
    </row>
    <row r="7" spans="3:4" ht="12.75">
      <c r="C7" s="49" t="s">
        <v>366</v>
      </c>
      <c r="D7" s="49" t="s">
        <v>366</v>
      </c>
    </row>
    <row r="8" spans="3:4" ht="12.75">
      <c r="C8" s="49" t="s">
        <v>368</v>
      </c>
      <c r="D8" s="49" t="s">
        <v>367</v>
      </c>
    </row>
    <row r="9" spans="3:4" ht="12.75">
      <c r="C9" s="48" t="s">
        <v>2</v>
      </c>
      <c r="D9" s="48" t="s">
        <v>2</v>
      </c>
    </row>
    <row r="10" spans="1:4" ht="12.75">
      <c r="A10" s="47" t="s">
        <v>159</v>
      </c>
      <c r="C10" s="44"/>
      <c r="D10" s="44"/>
    </row>
    <row r="12" spans="1:4" ht="12.75">
      <c r="A12" s="47" t="s">
        <v>442</v>
      </c>
      <c r="C12" s="52">
        <v>-24493</v>
      </c>
      <c r="D12" s="84">
        <v>3707</v>
      </c>
    </row>
    <row r="13" spans="3:4" ht="12.75">
      <c r="C13" s="52"/>
      <c r="D13" s="84"/>
    </row>
    <row r="14" spans="1:4" ht="12.75">
      <c r="A14" s="47" t="s">
        <v>151</v>
      </c>
      <c r="C14" s="52"/>
      <c r="D14" s="84"/>
    </row>
    <row r="15" spans="3:4" ht="12.75">
      <c r="C15" s="52"/>
      <c r="D15" s="84"/>
    </row>
    <row r="16" spans="1:4" ht="12.75">
      <c r="A16" s="47" t="s">
        <v>165</v>
      </c>
      <c r="C16" s="52">
        <v>32658</v>
      </c>
      <c r="D16" s="84">
        <v>3686</v>
      </c>
    </row>
    <row r="17" spans="1:4" ht="12.75">
      <c r="A17" s="47" t="s">
        <v>166</v>
      </c>
      <c r="C17" s="50">
        <v>6956</v>
      </c>
      <c r="D17" s="123">
        <v>1437</v>
      </c>
    </row>
    <row r="18" spans="3:4" ht="12.75">
      <c r="C18" s="52"/>
      <c r="D18" s="84"/>
    </row>
    <row r="19" spans="1:4" ht="12.75">
      <c r="A19" s="47" t="s">
        <v>152</v>
      </c>
      <c r="C19" s="52">
        <f>SUM(C12:C17)</f>
        <v>15121</v>
      </c>
      <c r="D19" s="84">
        <f>SUM(D12:D17)</f>
        <v>8830</v>
      </c>
    </row>
    <row r="20" spans="3:4" ht="12.75">
      <c r="C20" s="52"/>
      <c r="D20" s="84"/>
    </row>
    <row r="21" spans="1:4" ht="12.75">
      <c r="A21" s="68" t="s">
        <v>168</v>
      </c>
      <c r="C21" s="52">
        <v>-35323</v>
      </c>
      <c r="D21" s="84">
        <v>-4693</v>
      </c>
    </row>
    <row r="22" spans="1:4" ht="12.75">
      <c r="A22" s="68" t="s">
        <v>167</v>
      </c>
      <c r="C22" s="50">
        <v>-9011</v>
      </c>
      <c r="D22" s="123">
        <v>2328</v>
      </c>
    </row>
    <row r="23" spans="3:4" ht="12.75">
      <c r="C23" s="52"/>
      <c r="D23" s="84"/>
    </row>
    <row r="24" spans="1:4" ht="12.75">
      <c r="A24" s="47" t="s">
        <v>318</v>
      </c>
      <c r="C24" s="52">
        <f>SUM(C19:C22)</f>
        <v>-29213</v>
      </c>
      <c r="D24" s="84">
        <f>SUM(D19:D22)</f>
        <v>6465</v>
      </c>
    </row>
    <row r="25" spans="3:4" ht="12.75">
      <c r="C25" s="52"/>
      <c r="D25" s="84"/>
    </row>
    <row r="26" spans="1:4" ht="12.75">
      <c r="A26" s="47" t="s">
        <v>153</v>
      </c>
      <c r="C26" s="52">
        <v>-2934</v>
      </c>
      <c r="D26" s="84">
        <v>-1496</v>
      </c>
    </row>
    <row r="27" spans="1:4" ht="12.75">
      <c r="A27" s="47" t="s">
        <v>154</v>
      </c>
      <c r="C27" s="52">
        <v>-2578</v>
      </c>
      <c r="D27" s="84">
        <v>-1078</v>
      </c>
    </row>
    <row r="28" spans="1:4" ht="12.75">
      <c r="A28" s="47" t="s">
        <v>387</v>
      </c>
      <c r="C28" s="52">
        <v>-14</v>
      </c>
      <c r="D28" s="84">
        <v>0</v>
      </c>
    </row>
    <row r="29" spans="3:4" ht="12.75">
      <c r="C29" s="52"/>
      <c r="D29" s="84"/>
    </row>
    <row r="30" spans="1:4" ht="12.75">
      <c r="A30" s="68" t="s">
        <v>402</v>
      </c>
      <c r="C30" s="69">
        <f>SUM(C24:C28)</f>
        <v>-34739</v>
      </c>
      <c r="D30" s="124">
        <f>SUM(D24:D27)</f>
        <v>3891</v>
      </c>
    </row>
    <row r="31" spans="1:4" ht="12.75">
      <c r="A31" s="68"/>
      <c r="C31" s="52"/>
      <c r="D31" s="84"/>
    </row>
    <row r="32" spans="1:4" ht="12.75">
      <c r="A32" s="68" t="s">
        <v>160</v>
      </c>
      <c r="C32" s="52"/>
      <c r="D32" s="84"/>
    </row>
    <row r="33" spans="3:4" ht="12.75">
      <c r="C33" s="52"/>
      <c r="D33" s="84"/>
    </row>
    <row r="34" spans="1:4" ht="12.75">
      <c r="A34" s="47" t="s">
        <v>155</v>
      </c>
      <c r="C34" s="52">
        <v>465</v>
      </c>
      <c r="D34" s="84">
        <v>465</v>
      </c>
    </row>
    <row r="35" spans="1:4" ht="12.75">
      <c r="A35" s="47" t="s">
        <v>371</v>
      </c>
      <c r="C35" s="84">
        <v>0</v>
      </c>
      <c r="D35" s="84">
        <v>-4050</v>
      </c>
    </row>
    <row r="36" spans="1:4" ht="12.75">
      <c r="A36" s="68" t="s">
        <v>190</v>
      </c>
      <c r="C36" s="84">
        <v>702</v>
      </c>
      <c r="D36" s="84">
        <v>3736</v>
      </c>
    </row>
    <row r="37" spans="1:4" ht="12.75">
      <c r="A37" s="47" t="s">
        <v>156</v>
      </c>
      <c r="C37" s="52">
        <v>-3259</v>
      </c>
      <c r="D37" s="84">
        <v>-1082</v>
      </c>
    </row>
    <row r="38" spans="1:4" ht="12.75">
      <c r="A38" s="47" t="s">
        <v>157</v>
      </c>
      <c r="C38" s="52">
        <v>-13793</v>
      </c>
      <c r="D38" s="84">
        <v>-2012</v>
      </c>
    </row>
    <row r="39" spans="1:4" ht="12.75">
      <c r="A39" s="68" t="s">
        <v>158</v>
      </c>
      <c r="C39" s="52">
        <v>-138</v>
      </c>
      <c r="D39" s="84">
        <v>-111</v>
      </c>
    </row>
    <row r="40" spans="1:4" ht="12.75">
      <c r="A40" s="58" t="s">
        <v>399</v>
      </c>
      <c r="C40" s="52">
        <v>-6</v>
      </c>
      <c r="D40" s="84">
        <v>0</v>
      </c>
    </row>
    <row r="41" spans="1:4" ht="12.75">
      <c r="A41" s="68"/>
      <c r="C41" s="52"/>
      <c r="D41" s="84"/>
    </row>
    <row r="42" spans="1:4" ht="12.75">
      <c r="A42" s="68" t="s">
        <v>401</v>
      </c>
      <c r="C42" s="69">
        <f>SUM(C34:C40)</f>
        <v>-16029</v>
      </c>
      <c r="D42" s="69">
        <f>SUM(D34:D40)</f>
        <v>-3054</v>
      </c>
    </row>
    <row r="43" spans="1:4" ht="12.75">
      <c r="A43" s="68"/>
      <c r="C43" s="52"/>
      <c r="D43" s="84"/>
    </row>
    <row r="44" spans="1:4" ht="12.75">
      <c r="A44" s="68" t="s">
        <v>161</v>
      </c>
      <c r="C44" s="52"/>
      <c r="D44" s="84"/>
    </row>
    <row r="45" spans="1:4" ht="12.75">
      <c r="A45" s="68"/>
      <c r="C45" s="52"/>
      <c r="D45" s="84"/>
    </row>
    <row r="46" spans="1:4" ht="12.75">
      <c r="A46" s="68" t="s">
        <v>400</v>
      </c>
      <c r="C46" s="52">
        <v>7009</v>
      </c>
      <c r="D46" s="84">
        <v>-5052</v>
      </c>
    </row>
    <row r="47" spans="1:4" ht="12.75">
      <c r="A47" s="58" t="s">
        <v>176</v>
      </c>
      <c r="C47" s="84">
        <v>55000</v>
      </c>
      <c r="D47" s="84">
        <v>0</v>
      </c>
    </row>
    <row r="48" spans="1:4" ht="12.75">
      <c r="A48" s="58" t="s">
        <v>162</v>
      </c>
      <c r="C48" s="52">
        <v>-2060</v>
      </c>
      <c r="D48" s="84">
        <v>-1910</v>
      </c>
    </row>
    <row r="49" spans="1:4" ht="12.75">
      <c r="A49" s="58" t="s">
        <v>369</v>
      </c>
      <c r="C49" s="52">
        <v>-4505</v>
      </c>
      <c r="D49" s="130">
        <v>-4506</v>
      </c>
    </row>
    <row r="50" spans="1:4" ht="12.75">
      <c r="A50" s="58" t="s">
        <v>370</v>
      </c>
      <c r="C50" s="84">
        <v>0</v>
      </c>
      <c r="D50" s="84">
        <v>-756</v>
      </c>
    </row>
    <row r="51" spans="1:4" ht="12.75">
      <c r="A51" s="68" t="s">
        <v>484</v>
      </c>
      <c r="C51" s="84">
        <v>-6</v>
      </c>
      <c r="D51" s="84">
        <v>-12</v>
      </c>
    </row>
    <row r="52" spans="1:4" ht="12.75">
      <c r="A52" s="68"/>
      <c r="C52" s="52"/>
      <c r="D52" s="84"/>
    </row>
    <row r="53" spans="1:4" ht="12.75">
      <c r="A53" s="47" t="s">
        <v>305</v>
      </c>
      <c r="C53" s="69">
        <f>SUM(C46:C52)</f>
        <v>55438</v>
      </c>
      <c r="D53" s="69">
        <f>SUM(D46:D52)</f>
        <v>-12236</v>
      </c>
    </row>
    <row r="54" ht="12.75">
      <c r="D54" s="84"/>
    </row>
    <row r="55" spans="1:4" ht="12.75">
      <c r="A55" s="68" t="s">
        <v>306</v>
      </c>
      <c r="C55" s="47">
        <f>+C30+C42+C53</f>
        <v>4670</v>
      </c>
      <c r="D55" s="47">
        <f>+D30+D42+D53</f>
        <v>-11399</v>
      </c>
    </row>
    <row r="56" spans="1:4" ht="12.75">
      <c r="A56" s="58" t="s">
        <v>218</v>
      </c>
      <c r="C56" s="47">
        <v>770</v>
      </c>
      <c r="D56" s="84">
        <v>-569</v>
      </c>
    </row>
    <row r="57" ht="12.75">
      <c r="D57" s="72"/>
    </row>
    <row r="58" spans="1:4" ht="12.75">
      <c r="A58" s="47" t="s">
        <v>148</v>
      </c>
      <c r="C58" s="47">
        <v>11648</v>
      </c>
      <c r="D58" s="72">
        <v>17911</v>
      </c>
    </row>
    <row r="59" ht="12.75">
      <c r="D59" s="72"/>
    </row>
    <row r="60" spans="1:4" ht="13.5" thickBot="1">
      <c r="A60" s="47" t="s">
        <v>149</v>
      </c>
      <c r="C60" s="51">
        <f>+C55+C58+C56</f>
        <v>17088</v>
      </c>
      <c r="D60" s="51">
        <f>+D55+D58+D56</f>
        <v>5943</v>
      </c>
    </row>
    <row r="61" ht="13.5" thickTop="1">
      <c r="D61" s="72"/>
    </row>
    <row r="62" spans="1:4" ht="12.75">
      <c r="A62" s="47" t="s">
        <v>113</v>
      </c>
      <c r="D62" s="84"/>
    </row>
    <row r="63" ht="12.75">
      <c r="D63" s="72"/>
    </row>
    <row r="64" spans="1:4" ht="12.75">
      <c r="A64" s="47" t="s">
        <v>114</v>
      </c>
      <c r="C64" s="47">
        <v>8199</v>
      </c>
      <c r="D64" s="72">
        <v>2663</v>
      </c>
    </row>
    <row r="65" spans="1:4" ht="12.75">
      <c r="A65" s="47" t="s">
        <v>115</v>
      </c>
      <c r="C65" s="47">
        <v>9021</v>
      </c>
      <c r="D65" s="72">
        <v>4354</v>
      </c>
    </row>
    <row r="66" spans="1:4" ht="12.75">
      <c r="A66" s="47" t="s">
        <v>187</v>
      </c>
      <c r="C66" s="47">
        <v>-132</v>
      </c>
      <c r="D66" s="72">
        <v>-1074</v>
      </c>
    </row>
    <row r="67" spans="3:4" ht="13.5" thickBot="1">
      <c r="C67" s="51">
        <f>SUM(C64:C66)</f>
        <v>17088</v>
      </c>
      <c r="D67" s="51">
        <f>SUM(D64:D66)</f>
        <v>5943</v>
      </c>
    </row>
    <row r="68" spans="1:4" ht="13.5" thickTop="1">
      <c r="A68" s="47" t="s">
        <v>112</v>
      </c>
      <c r="D68" s="84"/>
    </row>
    <row r="69" spans="1:4" ht="12.75">
      <c r="A69" s="41" t="s">
        <v>181</v>
      </c>
      <c r="B69" s="41"/>
      <c r="D69" s="84"/>
    </row>
    <row r="70" spans="1:2" ht="12.75">
      <c r="A70" s="62" t="s">
        <v>219</v>
      </c>
      <c r="B70" s="2"/>
    </row>
    <row r="71" ht="12.75">
      <c r="A71" s="47" t="s">
        <v>179</v>
      </c>
    </row>
  </sheetData>
  <mergeCells count="3">
    <mergeCell ref="A3:E3"/>
    <mergeCell ref="A2:E2"/>
    <mergeCell ref="A1:E1"/>
  </mergeCells>
  <printOptions/>
  <pageMargins left="0.75" right="0.75" top="0.46" bottom="0.48" header="0.5" footer="0.5"/>
  <pageSetup horizontalDpi="300" verticalDpi="300" orientation="portrait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12"/>
  <sheetViews>
    <sheetView view="pageBreakPreview" zoomScaleSheetLayoutView="100" workbookViewId="0" topLeftCell="A1">
      <selection activeCell="A1" sqref="A1:I1"/>
    </sheetView>
  </sheetViews>
  <sheetFormatPr defaultColWidth="9.7109375" defaultRowHeight="12.75"/>
  <cols>
    <col min="1" max="1" width="4.7109375" style="2" customWidth="1"/>
    <col min="2" max="2" width="19.421875" style="2" customWidth="1"/>
    <col min="3" max="3" width="14.8515625" style="2" customWidth="1"/>
    <col min="4" max="4" width="14.421875" style="2" customWidth="1"/>
    <col min="5" max="5" width="14.00390625" style="2" customWidth="1"/>
    <col min="6" max="6" width="13.8515625" style="2" customWidth="1"/>
    <col min="7" max="7" width="1.1484375" style="2" customWidth="1"/>
    <col min="8" max="8" width="12.7109375" style="2" customWidth="1"/>
    <col min="9" max="9" width="13.28125" style="2" customWidth="1"/>
    <col min="10" max="10" width="15.00390625" style="2" customWidth="1"/>
    <col min="11" max="11" width="13.57421875" style="2" customWidth="1"/>
    <col min="12" max="12" width="10.140625" style="2" customWidth="1"/>
    <col min="13" max="16384" width="9.7109375" style="2" customWidth="1"/>
  </cols>
  <sheetData>
    <row r="1" spans="1:13" ht="12" customHeight="1">
      <c r="A1" s="131" t="s">
        <v>14</v>
      </c>
      <c r="B1" s="131"/>
      <c r="C1" s="131"/>
      <c r="D1" s="131"/>
      <c r="E1" s="131"/>
      <c r="F1" s="131"/>
      <c r="G1" s="131"/>
      <c r="H1" s="131"/>
      <c r="I1" s="131"/>
      <c r="J1" s="19"/>
      <c r="K1" s="19"/>
      <c r="L1" s="19"/>
      <c r="M1" s="19"/>
    </row>
    <row r="2" spans="1:13" ht="12" customHeight="1">
      <c r="A2" s="131" t="s">
        <v>15</v>
      </c>
      <c r="B2" s="131"/>
      <c r="C2" s="131"/>
      <c r="D2" s="131"/>
      <c r="E2" s="131"/>
      <c r="F2" s="131"/>
      <c r="G2" s="131"/>
      <c r="H2" s="131"/>
      <c r="I2" s="131"/>
      <c r="J2" s="19"/>
      <c r="K2" s="19"/>
      <c r="L2" s="4"/>
      <c r="M2" s="4"/>
    </row>
    <row r="3" spans="1:13" ht="12" customHeight="1">
      <c r="A3" s="131" t="s">
        <v>16</v>
      </c>
      <c r="B3" s="131"/>
      <c r="C3" s="131"/>
      <c r="D3" s="131"/>
      <c r="E3" s="131"/>
      <c r="F3" s="131"/>
      <c r="G3" s="131"/>
      <c r="H3" s="131"/>
      <c r="I3" s="131"/>
      <c r="J3" s="19"/>
      <c r="K3" s="19"/>
      <c r="L3" s="4"/>
      <c r="M3" s="4"/>
    </row>
    <row r="4" spans="1:10" ht="12" customHeight="1">
      <c r="A4" s="8"/>
      <c r="J4" s="20"/>
    </row>
    <row r="5" ht="12.75">
      <c r="A5" s="8" t="s">
        <v>184</v>
      </c>
    </row>
    <row r="7" spans="1:2" ht="12.75">
      <c r="A7" s="8" t="s">
        <v>57</v>
      </c>
      <c r="B7" s="25" t="s">
        <v>101</v>
      </c>
    </row>
    <row r="8" ht="12.75">
      <c r="A8" s="3"/>
    </row>
    <row r="9" spans="1:2" ht="12.75">
      <c r="A9" s="3"/>
      <c r="B9" s="2" t="s">
        <v>321</v>
      </c>
    </row>
    <row r="10" spans="1:2" ht="12.75">
      <c r="A10" s="3"/>
      <c r="B10" s="2" t="s">
        <v>322</v>
      </c>
    </row>
    <row r="11" ht="12.75">
      <c r="A11" s="3"/>
    </row>
    <row r="12" spans="1:11" ht="12.75">
      <c r="A12" s="3"/>
      <c r="B12" s="27" t="s">
        <v>290</v>
      </c>
      <c r="C12" s="5"/>
      <c r="D12" s="5"/>
      <c r="E12" s="5"/>
      <c r="F12" s="5"/>
      <c r="G12" s="5"/>
      <c r="H12" s="5"/>
      <c r="I12" s="5"/>
      <c r="J12" s="5"/>
      <c r="K12" s="5"/>
    </row>
    <row r="13" spans="2:11" ht="12.75">
      <c r="B13" s="3" t="s">
        <v>291</v>
      </c>
      <c r="C13" s="5"/>
      <c r="D13" s="5"/>
      <c r="E13" s="5"/>
      <c r="F13" s="5"/>
      <c r="G13" s="5"/>
      <c r="H13" s="5"/>
      <c r="I13" s="5"/>
      <c r="J13" s="5"/>
      <c r="K13" s="5"/>
    </row>
    <row r="14" spans="2:11" ht="12.75">
      <c r="B14" s="3" t="s">
        <v>292</v>
      </c>
      <c r="C14" s="5"/>
      <c r="D14" s="5"/>
      <c r="E14" s="5"/>
      <c r="F14" s="5"/>
      <c r="G14" s="5"/>
      <c r="H14" s="5"/>
      <c r="I14" s="5"/>
      <c r="J14" s="5"/>
      <c r="K14" s="5"/>
    </row>
    <row r="15" spans="2:11" ht="12.75">
      <c r="B15" s="3"/>
      <c r="C15" s="5"/>
      <c r="D15" s="5"/>
      <c r="E15" s="5"/>
      <c r="F15" s="5"/>
      <c r="G15" s="5"/>
      <c r="H15" s="5"/>
      <c r="I15" s="5"/>
      <c r="J15" s="5"/>
      <c r="K15" s="5"/>
    </row>
    <row r="16" spans="2:11" ht="12.75">
      <c r="B16" s="27" t="s">
        <v>182</v>
      </c>
      <c r="C16" s="5"/>
      <c r="D16" s="5"/>
      <c r="E16" s="5"/>
      <c r="F16" s="5"/>
      <c r="G16" s="5"/>
      <c r="H16" s="5"/>
      <c r="I16" s="5"/>
      <c r="J16" s="5"/>
      <c r="K16" s="5"/>
    </row>
    <row r="17" spans="2:11" ht="12.75">
      <c r="B17" s="62" t="s">
        <v>225</v>
      </c>
      <c r="C17" s="21"/>
      <c r="D17" s="21"/>
      <c r="E17" s="21"/>
      <c r="F17" s="21"/>
      <c r="G17" s="21"/>
      <c r="H17" s="21"/>
      <c r="I17" s="21"/>
      <c r="J17" s="21"/>
      <c r="K17" s="5"/>
    </row>
    <row r="18" spans="2:11" ht="12.7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ht="12.75">
      <c r="B19" s="27" t="s">
        <v>293</v>
      </c>
      <c r="C19" s="5"/>
      <c r="D19" s="5"/>
      <c r="E19" s="5"/>
      <c r="F19" s="5"/>
      <c r="G19" s="5"/>
      <c r="H19" s="5"/>
      <c r="I19" s="5"/>
      <c r="J19" s="5"/>
      <c r="K19" s="5"/>
    </row>
    <row r="20" spans="2:11" ht="12.75">
      <c r="B20" s="3" t="s">
        <v>320</v>
      </c>
      <c r="C20" s="5"/>
      <c r="D20" s="5"/>
      <c r="E20" s="5"/>
      <c r="F20" s="5"/>
      <c r="G20" s="5"/>
      <c r="H20" s="5"/>
      <c r="I20" s="5"/>
      <c r="J20" s="5"/>
      <c r="K20" s="5"/>
    </row>
    <row r="21" spans="2:11" ht="12.75">
      <c r="B21" s="3" t="s">
        <v>294</v>
      </c>
      <c r="C21" s="5"/>
      <c r="D21" s="5"/>
      <c r="E21" s="5"/>
      <c r="F21" s="5"/>
      <c r="G21" s="5"/>
      <c r="H21" s="5"/>
      <c r="I21" s="5"/>
      <c r="J21" s="5"/>
      <c r="K21" s="5"/>
    </row>
    <row r="22" spans="2:11" ht="12.75">
      <c r="B22" s="3"/>
      <c r="C22" s="5"/>
      <c r="D22" s="5"/>
      <c r="E22" s="5"/>
      <c r="F22" s="5"/>
      <c r="G22" s="5"/>
      <c r="H22" s="5"/>
      <c r="I22" s="5"/>
      <c r="J22" s="5"/>
      <c r="K22" s="5"/>
    </row>
    <row r="23" spans="2:11" ht="12.75">
      <c r="B23" s="3" t="s">
        <v>259</v>
      </c>
      <c r="C23" s="3" t="s">
        <v>260</v>
      </c>
      <c r="D23" s="3"/>
      <c r="E23" s="3"/>
      <c r="F23" s="5"/>
      <c r="G23" s="5"/>
      <c r="H23" s="5"/>
      <c r="I23" s="5"/>
      <c r="J23" s="5"/>
      <c r="K23" s="5"/>
    </row>
    <row r="24" spans="2:11" ht="12.75">
      <c r="B24" s="3" t="s">
        <v>261</v>
      </c>
      <c r="C24" s="3" t="s">
        <v>262</v>
      </c>
      <c r="D24" s="3"/>
      <c r="E24" s="3"/>
      <c r="F24" s="5"/>
      <c r="G24" s="5"/>
      <c r="H24" s="5"/>
      <c r="I24" s="5"/>
      <c r="J24" s="5"/>
      <c r="K24" s="5"/>
    </row>
    <row r="25" spans="2:11" ht="12.75">
      <c r="B25" s="3" t="s">
        <v>263</v>
      </c>
      <c r="C25" s="3" t="s">
        <v>264</v>
      </c>
      <c r="D25" s="3"/>
      <c r="E25" s="3"/>
      <c r="F25" s="5"/>
      <c r="G25" s="5"/>
      <c r="H25" s="5"/>
      <c r="I25" s="5"/>
      <c r="J25" s="5"/>
      <c r="K25" s="5"/>
    </row>
    <row r="26" spans="2:11" ht="12.75">
      <c r="B26" s="3" t="s">
        <v>265</v>
      </c>
      <c r="C26" s="3" t="s">
        <v>266</v>
      </c>
      <c r="D26" s="3"/>
      <c r="E26" s="3"/>
      <c r="F26" s="5"/>
      <c r="G26" s="5"/>
      <c r="H26" s="5"/>
      <c r="I26" s="5"/>
      <c r="J26" s="5"/>
      <c r="K26" s="5"/>
    </row>
    <row r="27" spans="2:11" ht="12.75">
      <c r="B27" s="3" t="s">
        <v>308</v>
      </c>
      <c r="C27" s="3" t="s">
        <v>26</v>
      </c>
      <c r="D27" s="3"/>
      <c r="E27" s="3"/>
      <c r="F27" s="5"/>
      <c r="G27" s="5"/>
      <c r="H27" s="5"/>
      <c r="I27" s="5"/>
      <c r="J27" s="5"/>
      <c r="K27" s="5"/>
    </row>
    <row r="28" spans="2:11" ht="12.75">
      <c r="B28" s="3" t="s">
        <v>267</v>
      </c>
      <c r="C28" s="3" t="s">
        <v>268</v>
      </c>
      <c r="D28" s="3"/>
      <c r="E28" s="3"/>
      <c r="F28" s="5"/>
      <c r="G28" s="5"/>
      <c r="H28" s="5"/>
      <c r="I28" s="5"/>
      <c r="J28" s="5"/>
      <c r="K28" s="5"/>
    </row>
    <row r="29" spans="2:11" ht="12.75">
      <c r="B29" s="3" t="s">
        <v>269</v>
      </c>
      <c r="C29" s="3" t="s">
        <v>270</v>
      </c>
      <c r="D29" s="3"/>
      <c r="E29" s="3"/>
      <c r="F29" s="5"/>
      <c r="G29" s="5"/>
      <c r="H29" s="5"/>
      <c r="I29" s="5"/>
      <c r="J29" s="5"/>
      <c r="K29" s="5"/>
    </row>
    <row r="30" spans="2:11" ht="12.75">
      <c r="B30" s="3" t="s">
        <v>271</v>
      </c>
      <c r="C30" s="3" t="s">
        <v>272</v>
      </c>
      <c r="D30" s="3"/>
      <c r="E30" s="3"/>
      <c r="F30" s="5"/>
      <c r="G30" s="5"/>
      <c r="H30" s="5"/>
      <c r="I30" s="5"/>
      <c r="J30" s="5"/>
      <c r="K30" s="5"/>
    </row>
    <row r="31" spans="2:11" ht="12.75">
      <c r="B31" s="3" t="s">
        <v>273</v>
      </c>
      <c r="C31" s="3" t="s">
        <v>274</v>
      </c>
      <c r="D31" s="3"/>
      <c r="E31" s="3"/>
      <c r="F31" s="5"/>
      <c r="G31" s="5"/>
      <c r="H31" s="5"/>
      <c r="I31" s="5"/>
      <c r="J31" s="5"/>
      <c r="K31" s="5"/>
    </row>
    <row r="32" spans="2:11" ht="12.75">
      <c r="B32" s="3" t="s">
        <v>275</v>
      </c>
      <c r="C32" s="3" t="s">
        <v>276</v>
      </c>
      <c r="D32" s="3"/>
      <c r="E32" s="3"/>
      <c r="F32" s="5"/>
      <c r="G32" s="5"/>
      <c r="H32" s="5"/>
      <c r="I32" s="5"/>
      <c r="J32" s="5"/>
      <c r="K32" s="5"/>
    </row>
    <row r="33" spans="2:11" ht="12.75">
      <c r="B33" s="3" t="s">
        <v>277</v>
      </c>
      <c r="C33" s="3" t="s">
        <v>278</v>
      </c>
      <c r="D33" s="3"/>
      <c r="E33" s="3"/>
      <c r="F33" s="5"/>
      <c r="G33" s="5"/>
      <c r="H33" s="5"/>
      <c r="I33" s="5"/>
      <c r="J33" s="5"/>
      <c r="K33" s="5"/>
    </row>
    <row r="34" spans="2:11" ht="12.75">
      <c r="B34" s="3" t="s">
        <v>309</v>
      </c>
      <c r="C34" s="3" t="s">
        <v>310</v>
      </c>
      <c r="D34" s="3"/>
      <c r="E34" s="3"/>
      <c r="F34" s="5"/>
      <c r="G34" s="5"/>
      <c r="H34" s="5"/>
      <c r="I34" s="5"/>
      <c r="J34" s="5"/>
      <c r="K34" s="5"/>
    </row>
    <row r="35" spans="2:11" ht="12.75">
      <c r="B35" s="3" t="s">
        <v>279</v>
      </c>
      <c r="C35" s="3" t="s">
        <v>280</v>
      </c>
      <c r="D35" s="3"/>
      <c r="E35" s="3"/>
      <c r="F35" s="5"/>
      <c r="G35" s="5"/>
      <c r="H35" s="5"/>
      <c r="I35" s="5"/>
      <c r="J35" s="5"/>
      <c r="K35" s="5"/>
    </row>
    <row r="36" spans="2:11" ht="12.75">
      <c r="B36" s="3" t="s">
        <v>281</v>
      </c>
      <c r="C36" s="3" t="s">
        <v>282</v>
      </c>
      <c r="D36" s="3"/>
      <c r="E36" s="3"/>
      <c r="F36" s="5"/>
      <c r="G36" s="5"/>
      <c r="H36" s="5"/>
      <c r="I36" s="5"/>
      <c r="J36" s="5"/>
      <c r="K36" s="5"/>
    </row>
    <row r="37" spans="2:11" ht="12.75">
      <c r="B37" s="3" t="s">
        <v>283</v>
      </c>
      <c r="C37" s="3" t="s">
        <v>284</v>
      </c>
      <c r="D37" s="3"/>
      <c r="E37" s="3"/>
      <c r="F37" s="5"/>
      <c r="G37" s="5"/>
      <c r="H37" s="5"/>
      <c r="I37" s="5"/>
      <c r="J37" s="5"/>
      <c r="K37" s="5"/>
    </row>
    <row r="38" spans="2:11" ht="12.75">
      <c r="B38" s="3" t="s">
        <v>285</v>
      </c>
      <c r="C38" s="3" t="s">
        <v>286</v>
      </c>
      <c r="D38" s="3"/>
      <c r="E38" s="3"/>
      <c r="F38" s="5"/>
      <c r="G38" s="5"/>
      <c r="H38" s="5"/>
      <c r="I38" s="5"/>
      <c r="J38" s="5"/>
      <c r="K38" s="5"/>
    </row>
    <row r="39" spans="2:11" ht="12.75">
      <c r="B39" s="3" t="s">
        <v>287</v>
      </c>
      <c r="C39" s="21" t="s">
        <v>288</v>
      </c>
      <c r="D39" s="5"/>
      <c r="E39" s="5"/>
      <c r="F39" s="5"/>
      <c r="G39" s="5"/>
      <c r="H39" s="5"/>
      <c r="I39" s="5"/>
      <c r="J39" s="5"/>
      <c r="K39" s="5"/>
    </row>
    <row r="40" spans="2:11" ht="12.75">
      <c r="B40" s="3"/>
      <c r="C40" s="5"/>
      <c r="D40" s="5"/>
      <c r="E40" s="5"/>
      <c r="F40" s="5"/>
      <c r="G40" s="5"/>
      <c r="H40" s="5"/>
      <c r="I40" s="5"/>
      <c r="J40" s="5"/>
      <c r="K40" s="5"/>
    </row>
    <row r="41" spans="2:11" ht="12.75">
      <c r="B41" s="3" t="s">
        <v>351</v>
      </c>
      <c r="C41" s="5"/>
      <c r="D41" s="5"/>
      <c r="E41" s="5"/>
      <c r="F41" s="5"/>
      <c r="G41" s="5"/>
      <c r="H41" s="5"/>
      <c r="I41" s="5"/>
      <c r="J41" s="5"/>
      <c r="K41" s="5"/>
    </row>
    <row r="42" spans="2:11" ht="12.75">
      <c r="B42" s="3" t="s">
        <v>323</v>
      </c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3" t="s">
        <v>324</v>
      </c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3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94" t="s">
        <v>311</v>
      </c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94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3" t="s">
        <v>295</v>
      </c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3" t="s">
        <v>325</v>
      </c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3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3" t="s">
        <v>237</v>
      </c>
      <c r="C50" s="5"/>
      <c r="D50" s="5"/>
      <c r="E50" s="5"/>
      <c r="F50" s="5"/>
      <c r="G50" s="5"/>
      <c r="H50" s="5"/>
      <c r="I50" s="5"/>
      <c r="J50" s="5"/>
      <c r="K50" s="5"/>
    </row>
    <row r="51" spans="2:11" ht="12.75">
      <c r="B51" s="3" t="s">
        <v>347</v>
      </c>
      <c r="C51" s="5"/>
      <c r="D51" s="5"/>
      <c r="E51" s="5"/>
      <c r="F51" s="5"/>
      <c r="G51" s="5"/>
      <c r="H51" s="5"/>
      <c r="I51" s="5"/>
      <c r="J51" s="5"/>
      <c r="K51" s="5"/>
    </row>
    <row r="52" spans="2:11" ht="12.75">
      <c r="B52" s="3" t="s">
        <v>296</v>
      </c>
      <c r="C52" s="5"/>
      <c r="D52" s="5"/>
      <c r="E52" s="5"/>
      <c r="F52" s="5"/>
      <c r="G52" s="5"/>
      <c r="H52" s="5"/>
      <c r="I52" s="5"/>
      <c r="J52" s="5"/>
      <c r="K52" s="5"/>
    </row>
    <row r="53" spans="2:11" ht="12.75">
      <c r="B53" s="3" t="s">
        <v>352</v>
      </c>
      <c r="C53" s="5"/>
      <c r="D53" s="5"/>
      <c r="E53" s="5"/>
      <c r="F53" s="5"/>
      <c r="G53" s="5"/>
      <c r="H53" s="5"/>
      <c r="I53" s="5"/>
      <c r="J53" s="5"/>
      <c r="K53" s="5"/>
    </row>
    <row r="54" spans="2:11" ht="12.75">
      <c r="B54" s="3"/>
      <c r="C54" s="5"/>
      <c r="D54" s="5"/>
      <c r="E54" s="5"/>
      <c r="F54" s="5"/>
      <c r="G54" s="5"/>
      <c r="H54" s="5"/>
      <c r="I54" s="28" t="s">
        <v>91</v>
      </c>
      <c r="J54" s="5"/>
      <c r="K54" s="5"/>
    </row>
    <row r="55" spans="2:11" ht="12.75">
      <c r="B55" s="3"/>
      <c r="C55" s="5"/>
      <c r="D55" s="5"/>
      <c r="E55" s="5"/>
      <c r="F55" s="5"/>
      <c r="G55" s="5"/>
      <c r="H55" s="5"/>
      <c r="I55" s="28" t="s">
        <v>344</v>
      </c>
      <c r="J55" s="5"/>
      <c r="K55" s="5"/>
    </row>
    <row r="56" spans="2:11" ht="12.75">
      <c r="B56" s="3"/>
      <c r="C56" s="5"/>
      <c r="D56" s="5"/>
      <c r="E56" s="5"/>
      <c r="F56" s="5"/>
      <c r="G56" s="5"/>
      <c r="H56" s="5"/>
      <c r="I56" s="28" t="s">
        <v>2</v>
      </c>
      <c r="J56" s="5"/>
      <c r="K56" s="5"/>
    </row>
    <row r="57" spans="2:11" ht="12.75">
      <c r="B57" s="3" t="s">
        <v>332</v>
      </c>
      <c r="C57" s="5"/>
      <c r="D57" s="5"/>
      <c r="E57" s="5"/>
      <c r="F57" s="5"/>
      <c r="G57" s="5"/>
      <c r="H57" s="5"/>
      <c r="I57" s="28">
        <v>-2</v>
      </c>
      <c r="J57" s="5"/>
      <c r="K57" s="5"/>
    </row>
    <row r="58" spans="2:11" ht="12.75">
      <c r="B58" s="3" t="s">
        <v>353</v>
      </c>
      <c r="C58" s="5"/>
      <c r="D58" s="5"/>
      <c r="E58" s="5"/>
      <c r="F58" s="5"/>
      <c r="G58" s="5"/>
      <c r="H58" s="5"/>
      <c r="I58" s="28">
        <v>2</v>
      </c>
      <c r="J58" s="5"/>
      <c r="K58" s="5"/>
    </row>
    <row r="59" spans="2:11" ht="12.75">
      <c r="B59" s="3"/>
      <c r="C59" s="5"/>
      <c r="D59" s="5"/>
      <c r="E59" s="5"/>
      <c r="F59" s="5"/>
      <c r="G59" s="5"/>
      <c r="H59" s="5"/>
      <c r="I59" s="5"/>
      <c r="J59" s="5"/>
      <c r="K59" s="5"/>
    </row>
    <row r="60" spans="2:11" ht="12.75">
      <c r="B60" s="8" t="s">
        <v>312</v>
      </c>
      <c r="C60" s="5"/>
      <c r="D60" s="5"/>
      <c r="E60" s="5"/>
      <c r="F60" s="5"/>
      <c r="G60" s="5"/>
      <c r="H60" s="5"/>
      <c r="I60" s="5"/>
      <c r="J60" s="5"/>
      <c r="K60" s="5"/>
    </row>
    <row r="61" spans="2:11" ht="12.75">
      <c r="B61" s="8"/>
      <c r="C61" s="5"/>
      <c r="D61" s="5"/>
      <c r="E61" s="5"/>
      <c r="F61" s="5"/>
      <c r="G61" s="5"/>
      <c r="H61" s="5"/>
      <c r="I61" s="5"/>
      <c r="J61" s="5"/>
      <c r="K61" s="5"/>
    </row>
    <row r="62" spans="2:11" ht="12.75">
      <c r="B62" s="3" t="s">
        <v>238</v>
      </c>
      <c r="C62" s="5"/>
      <c r="D62" s="5"/>
      <c r="E62" s="5"/>
      <c r="F62" s="5"/>
      <c r="G62" s="5"/>
      <c r="H62" s="5"/>
      <c r="I62" s="5"/>
      <c r="J62" s="5"/>
      <c r="K62" s="5"/>
    </row>
    <row r="63" spans="2:11" ht="12.75">
      <c r="B63" s="3" t="s">
        <v>356</v>
      </c>
      <c r="C63" s="5"/>
      <c r="D63" s="5"/>
      <c r="E63" s="5"/>
      <c r="F63" s="5"/>
      <c r="G63" s="5"/>
      <c r="H63" s="5"/>
      <c r="I63" s="5"/>
      <c r="J63" s="5"/>
      <c r="K63" s="5"/>
    </row>
    <row r="64" spans="2:11" ht="12.75">
      <c r="B64" s="3" t="s">
        <v>317</v>
      </c>
      <c r="C64" s="5"/>
      <c r="D64" s="5"/>
      <c r="E64" s="5"/>
      <c r="F64" s="5"/>
      <c r="G64" s="5"/>
      <c r="H64" s="5"/>
      <c r="I64" s="5"/>
      <c r="J64" s="5"/>
      <c r="K64" s="5"/>
    </row>
    <row r="65" spans="2:11" ht="12.75">
      <c r="B65" s="3"/>
      <c r="C65" s="5"/>
      <c r="D65" s="5"/>
      <c r="E65" s="5"/>
      <c r="F65" s="5"/>
      <c r="G65" s="5"/>
      <c r="H65" s="5"/>
      <c r="I65" s="5"/>
      <c r="J65" s="5"/>
      <c r="K65" s="5"/>
    </row>
    <row r="66" spans="2:11" ht="12.75">
      <c r="B66" s="3" t="s">
        <v>298</v>
      </c>
      <c r="C66" s="5"/>
      <c r="D66" s="5"/>
      <c r="E66" s="5"/>
      <c r="F66" s="5"/>
      <c r="G66" s="5"/>
      <c r="H66" s="5"/>
      <c r="I66" s="5"/>
      <c r="J66" s="5"/>
      <c r="K66" s="5"/>
    </row>
    <row r="67" spans="2:11" ht="12.75">
      <c r="B67" s="3" t="s">
        <v>297</v>
      </c>
      <c r="C67" s="5"/>
      <c r="D67" s="5"/>
      <c r="E67" s="5"/>
      <c r="F67" s="5"/>
      <c r="G67" s="5"/>
      <c r="H67" s="5"/>
      <c r="I67" s="5"/>
      <c r="J67" s="5"/>
      <c r="K67" s="5"/>
    </row>
    <row r="68" spans="2:11" ht="12.75">
      <c r="B68" s="3"/>
      <c r="C68" s="5"/>
      <c r="D68" s="5"/>
      <c r="E68" s="5"/>
      <c r="F68" s="5"/>
      <c r="G68" s="5"/>
      <c r="H68" s="5"/>
      <c r="I68" s="5"/>
      <c r="J68" s="5"/>
      <c r="K68" s="5"/>
    </row>
    <row r="69" spans="2:11" ht="12.75">
      <c r="B69" s="8" t="s">
        <v>313</v>
      </c>
      <c r="C69" s="5"/>
      <c r="D69" s="5"/>
      <c r="E69" s="5"/>
      <c r="F69" s="5"/>
      <c r="G69" s="5"/>
      <c r="H69" s="5"/>
      <c r="I69" s="5"/>
      <c r="J69" s="5"/>
      <c r="K69" s="5"/>
    </row>
    <row r="70" spans="2:11" ht="12.75">
      <c r="B70" s="3"/>
      <c r="C70" s="5"/>
      <c r="D70" s="5"/>
      <c r="E70" s="5"/>
      <c r="F70" s="5"/>
      <c r="G70" s="5"/>
      <c r="H70" s="5"/>
      <c r="I70" s="5"/>
      <c r="J70" s="5"/>
      <c r="K70" s="5"/>
    </row>
    <row r="71" spans="2:11" ht="12.75">
      <c r="B71" s="3" t="s">
        <v>343</v>
      </c>
      <c r="C71" s="5"/>
      <c r="D71" s="5"/>
      <c r="E71" s="5"/>
      <c r="F71" s="5"/>
      <c r="G71" s="5"/>
      <c r="H71" s="5"/>
      <c r="I71" s="5"/>
      <c r="J71" s="5"/>
      <c r="K71" s="5"/>
    </row>
    <row r="72" spans="2:11" ht="12.75">
      <c r="B72" s="3" t="s">
        <v>326</v>
      </c>
      <c r="C72" s="5"/>
      <c r="D72" s="5"/>
      <c r="E72" s="5"/>
      <c r="F72" s="5"/>
      <c r="G72" s="5"/>
      <c r="H72" s="5"/>
      <c r="I72" s="5"/>
      <c r="J72" s="5"/>
      <c r="K72" s="5"/>
    </row>
    <row r="73" spans="2:11" ht="12.75">
      <c r="B73" s="3" t="s">
        <v>327</v>
      </c>
      <c r="C73" s="5"/>
      <c r="D73" s="5"/>
      <c r="E73" s="5"/>
      <c r="F73" s="5"/>
      <c r="G73" s="5"/>
      <c r="H73" s="5"/>
      <c r="I73" s="5"/>
      <c r="J73" s="5"/>
      <c r="K73" s="5"/>
    </row>
    <row r="74" spans="2:11" ht="12.75">
      <c r="B74" s="3" t="s">
        <v>328</v>
      </c>
      <c r="C74" s="5"/>
      <c r="D74" s="5"/>
      <c r="E74" s="5"/>
      <c r="F74" s="5"/>
      <c r="G74" s="5"/>
      <c r="H74" s="5"/>
      <c r="I74" s="5"/>
      <c r="J74" s="5"/>
      <c r="K74" s="5"/>
    </row>
    <row r="75" spans="2:11" ht="12.75">
      <c r="B75" s="3" t="s">
        <v>329</v>
      </c>
      <c r="C75" s="5"/>
      <c r="D75" s="5"/>
      <c r="E75" s="5"/>
      <c r="F75" s="5"/>
      <c r="G75" s="5"/>
      <c r="H75" s="5"/>
      <c r="I75" s="5"/>
      <c r="J75" s="5"/>
      <c r="K75" s="5"/>
    </row>
    <row r="76" spans="2:11" ht="12.75">
      <c r="B76" s="3"/>
      <c r="C76" s="5"/>
      <c r="D76" s="5"/>
      <c r="E76" s="5"/>
      <c r="F76" s="5"/>
      <c r="G76" s="5"/>
      <c r="H76" s="5"/>
      <c r="I76" s="5"/>
      <c r="J76" s="5"/>
      <c r="K76" s="5"/>
    </row>
    <row r="77" spans="2:11" ht="12.75">
      <c r="B77" s="3" t="s">
        <v>330</v>
      </c>
      <c r="C77" s="5"/>
      <c r="D77" s="5"/>
      <c r="E77" s="5"/>
      <c r="F77" s="5"/>
      <c r="G77" s="5"/>
      <c r="H77" s="5"/>
      <c r="I77" s="5"/>
      <c r="J77" s="5"/>
      <c r="K77" s="5"/>
    </row>
    <row r="78" spans="2:11" ht="12.75">
      <c r="B78" s="3" t="s">
        <v>331</v>
      </c>
      <c r="C78" s="5"/>
      <c r="D78" s="5"/>
      <c r="E78" s="5"/>
      <c r="F78" s="5"/>
      <c r="G78" s="5"/>
      <c r="H78" s="5"/>
      <c r="I78" s="5"/>
      <c r="J78" s="5"/>
      <c r="K78" s="5"/>
    </row>
    <row r="79" spans="2:11" ht="12.75">
      <c r="B79" s="3"/>
      <c r="C79" s="5"/>
      <c r="D79" s="5"/>
      <c r="E79" s="5"/>
      <c r="F79" s="5"/>
      <c r="G79" s="5"/>
      <c r="H79" s="5"/>
      <c r="I79" s="5"/>
      <c r="J79" s="5"/>
      <c r="K79" s="5"/>
    </row>
    <row r="80" spans="2:11" ht="12.75">
      <c r="B80" s="8" t="s">
        <v>357</v>
      </c>
      <c r="C80" s="5"/>
      <c r="D80" s="5"/>
      <c r="E80" s="5"/>
      <c r="F80" s="5"/>
      <c r="G80" s="5"/>
      <c r="H80" s="5"/>
      <c r="I80" s="5"/>
      <c r="J80" s="5"/>
      <c r="K80" s="5"/>
    </row>
    <row r="81" spans="2:11" ht="12.75">
      <c r="B81" s="3"/>
      <c r="C81" s="5"/>
      <c r="D81" s="5"/>
      <c r="E81" s="5"/>
      <c r="F81" s="5"/>
      <c r="G81" s="5"/>
      <c r="H81" s="5"/>
      <c r="I81" s="5"/>
      <c r="J81" s="5"/>
      <c r="K81" s="5"/>
    </row>
    <row r="82" spans="2:11" ht="12.75">
      <c r="B82" s="3" t="s">
        <v>226</v>
      </c>
      <c r="C82" s="5"/>
      <c r="D82" s="5"/>
      <c r="E82" s="5"/>
      <c r="F82" s="5"/>
      <c r="G82" s="5"/>
      <c r="H82" s="5"/>
      <c r="I82" s="5"/>
      <c r="J82" s="5"/>
      <c r="K82" s="5"/>
    </row>
    <row r="83" spans="2:11" ht="12.75">
      <c r="B83" s="3" t="s">
        <v>227</v>
      </c>
      <c r="C83" s="5"/>
      <c r="D83" s="5"/>
      <c r="E83" s="5"/>
      <c r="F83" s="5"/>
      <c r="G83" s="5"/>
      <c r="H83" s="5"/>
      <c r="I83" s="5"/>
      <c r="J83" s="5"/>
      <c r="K83" s="5"/>
    </row>
    <row r="84" spans="2:11" ht="12.75">
      <c r="B84" s="3" t="s">
        <v>314</v>
      </c>
      <c r="C84" s="5"/>
      <c r="D84" s="5"/>
      <c r="E84" s="5"/>
      <c r="F84" s="5"/>
      <c r="G84" s="5"/>
      <c r="H84" s="5"/>
      <c r="I84" s="5"/>
      <c r="J84" s="5"/>
      <c r="K84" s="5"/>
    </row>
    <row r="85" spans="2:11" ht="12.75">
      <c r="B85" s="3"/>
      <c r="C85" s="5"/>
      <c r="D85" s="5"/>
      <c r="E85" s="5"/>
      <c r="F85" s="5"/>
      <c r="G85" s="5"/>
      <c r="H85" s="5"/>
      <c r="I85" s="5"/>
      <c r="J85" s="5"/>
      <c r="K85" s="5"/>
    </row>
    <row r="86" spans="2:11" ht="12.75">
      <c r="B86" s="3" t="s">
        <v>228</v>
      </c>
      <c r="C86" s="5"/>
      <c r="D86" s="5"/>
      <c r="E86" s="5"/>
      <c r="F86" s="5"/>
      <c r="G86" s="5"/>
      <c r="H86" s="5"/>
      <c r="I86" s="5"/>
      <c r="J86" s="5"/>
      <c r="K86" s="5"/>
    </row>
    <row r="87" spans="2:11" ht="12.75">
      <c r="B87" s="3" t="s">
        <v>229</v>
      </c>
      <c r="C87" s="5"/>
      <c r="D87" s="5"/>
      <c r="E87" s="5"/>
      <c r="F87" s="5"/>
      <c r="G87" s="5"/>
      <c r="H87" s="5"/>
      <c r="I87" s="5"/>
      <c r="J87" s="5"/>
      <c r="K87" s="5"/>
    </row>
    <row r="88" spans="2:11" ht="12.75">
      <c r="B88" s="3" t="s">
        <v>231</v>
      </c>
      <c r="C88" s="5"/>
      <c r="D88" s="5"/>
      <c r="E88" s="5"/>
      <c r="F88" s="5"/>
      <c r="G88" s="5"/>
      <c r="H88" s="5"/>
      <c r="I88" s="5"/>
      <c r="J88" s="5"/>
      <c r="K88" s="5"/>
    </row>
    <row r="89" spans="2:11" ht="12.75">
      <c r="B89" s="3" t="s">
        <v>346</v>
      </c>
      <c r="C89" s="5"/>
      <c r="D89" s="5"/>
      <c r="E89" s="5"/>
      <c r="F89" s="5"/>
      <c r="G89" s="5"/>
      <c r="H89" s="5"/>
      <c r="I89" s="5"/>
      <c r="J89" s="5"/>
      <c r="K89" s="5"/>
    </row>
    <row r="90" spans="2:11" ht="12.75">
      <c r="B90" s="3"/>
      <c r="C90" s="5"/>
      <c r="D90" s="5"/>
      <c r="E90" s="5"/>
      <c r="F90" s="5"/>
      <c r="G90" s="5"/>
      <c r="H90" s="5"/>
      <c r="I90" s="5"/>
      <c r="J90" s="5"/>
      <c r="K90" s="5"/>
    </row>
    <row r="91" spans="2:11" ht="12.75">
      <c r="B91" s="3" t="s">
        <v>465</v>
      </c>
      <c r="C91" s="5"/>
      <c r="D91" s="5"/>
      <c r="E91" s="5"/>
      <c r="F91" s="5"/>
      <c r="G91" s="5"/>
      <c r="H91" s="5"/>
      <c r="I91" s="5"/>
      <c r="J91" s="5"/>
      <c r="K91" s="5"/>
    </row>
    <row r="92" spans="2:11" ht="12.75">
      <c r="B92" s="3"/>
      <c r="C92" s="5"/>
      <c r="D92" s="5"/>
      <c r="E92" s="5"/>
      <c r="F92" s="5"/>
      <c r="G92" s="5"/>
      <c r="H92" s="4" t="s">
        <v>333</v>
      </c>
      <c r="I92" s="4" t="s">
        <v>334</v>
      </c>
      <c r="J92" s="5"/>
      <c r="K92" s="5"/>
    </row>
    <row r="93" spans="2:11" ht="12.75">
      <c r="B93" s="3"/>
      <c r="C93" s="5"/>
      <c r="D93" s="5"/>
      <c r="E93" s="5"/>
      <c r="F93" s="5"/>
      <c r="G93" s="5"/>
      <c r="H93" s="4" t="s">
        <v>2</v>
      </c>
      <c r="I93" s="4" t="s">
        <v>2</v>
      </c>
      <c r="J93" s="5"/>
      <c r="K93" s="5"/>
    </row>
    <row r="94" spans="2:11" ht="12.75">
      <c r="B94" s="3" t="s">
        <v>332</v>
      </c>
      <c r="C94" s="5"/>
      <c r="D94" s="5"/>
      <c r="E94" s="5"/>
      <c r="F94" s="5"/>
      <c r="G94" s="5"/>
      <c r="H94" s="28">
        <v>-780</v>
      </c>
      <c r="I94" s="28">
        <v>-1038</v>
      </c>
      <c r="J94" s="5"/>
      <c r="K94" s="5"/>
    </row>
    <row r="95" spans="2:11" ht="12.75">
      <c r="B95" s="3" t="s">
        <v>335</v>
      </c>
      <c r="C95" s="5"/>
      <c r="D95" s="5"/>
      <c r="E95" s="5"/>
      <c r="F95" s="5"/>
      <c r="G95" s="5"/>
      <c r="H95" s="28">
        <v>-469</v>
      </c>
      <c r="I95" s="28">
        <v>-577</v>
      </c>
      <c r="J95" s="5"/>
      <c r="K95" s="5"/>
    </row>
    <row r="96" spans="2:11" ht="12.75">
      <c r="B96" s="3"/>
      <c r="C96" s="5"/>
      <c r="D96" s="5"/>
      <c r="E96" s="5"/>
      <c r="F96" s="5"/>
      <c r="G96" s="5"/>
      <c r="H96" s="28"/>
      <c r="I96" s="28"/>
      <c r="J96" s="5"/>
      <c r="K96" s="5"/>
    </row>
    <row r="97" spans="2:11" ht="12.75">
      <c r="B97" s="8" t="s">
        <v>336</v>
      </c>
      <c r="C97" s="5"/>
      <c r="D97" s="5"/>
      <c r="E97" s="5"/>
      <c r="F97" s="5"/>
      <c r="G97" s="5"/>
      <c r="H97" s="5"/>
      <c r="I97" s="5"/>
      <c r="J97" s="5"/>
      <c r="K97" s="5"/>
    </row>
    <row r="98" spans="2:11" ht="12.75">
      <c r="B98" s="8"/>
      <c r="C98" s="5"/>
      <c r="D98" s="5"/>
      <c r="E98" s="5"/>
      <c r="F98" s="5"/>
      <c r="G98" s="5"/>
      <c r="H98" s="5"/>
      <c r="I98" s="5"/>
      <c r="J98" s="5"/>
      <c r="K98" s="5"/>
    </row>
    <row r="99" spans="2:11" ht="12.75">
      <c r="B99" s="3" t="s">
        <v>234</v>
      </c>
      <c r="C99" s="5"/>
      <c r="D99" s="5"/>
      <c r="E99" s="5"/>
      <c r="F99" s="5"/>
      <c r="G99" s="5"/>
      <c r="H99" s="5"/>
      <c r="I99" s="5"/>
      <c r="J99" s="5"/>
      <c r="K99" s="5"/>
    </row>
    <row r="100" spans="2:11" ht="12.75">
      <c r="B100" s="3" t="s">
        <v>235</v>
      </c>
      <c r="C100" s="5"/>
      <c r="D100" s="5"/>
      <c r="E100" s="5"/>
      <c r="F100" s="5"/>
      <c r="G100" s="5"/>
      <c r="H100" s="5"/>
      <c r="I100" s="5"/>
      <c r="J100" s="5"/>
      <c r="K100" s="5"/>
    </row>
    <row r="101" spans="2:11" ht="12.75">
      <c r="B101" s="3" t="s">
        <v>236</v>
      </c>
      <c r="C101" s="5"/>
      <c r="D101" s="5"/>
      <c r="E101" s="5"/>
      <c r="F101" s="5"/>
      <c r="G101" s="5"/>
      <c r="H101" s="5"/>
      <c r="I101" s="5"/>
      <c r="J101" s="5"/>
      <c r="K101" s="5"/>
    </row>
    <row r="102" spans="2:11" ht="12.75">
      <c r="B102" s="3"/>
      <c r="C102" s="5"/>
      <c r="D102" s="5"/>
      <c r="E102" s="5"/>
      <c r="F102" s="5"/>
      <c r="G102" s="5"/>
      <c r="H102" s="5"/>
      <c r="I102" s="5"/>
      <c r="J102" s="5"/>
      <c r="K102" s="5"/>
    </row>
    <row r="103" spans="2:11" ht="12.75">
      <c r="B103" s="3" t="s">
        <v>230</v>
      </c>
      <c r="C103" s="5"/>
      <c r="D103" s="5"/>
      <c r="E103" s="5"/>
      <c r="F103" s="5"/>
      <c r="G103" s="5"/>
      <c r="H103" s="5"/>
      <c r="I103" s="5"/>
      <c r="J103" s="5"/>
      <c r="K103" s="5"/>
    </row>
    <row r="104" spans="2:11" ht="12.75">
      <c r="B104" s="3" t="s">
        <v>388</v>
      </c>
      <c r="C104" s="5"/>
      <c r="D104" s="5"/>
      <c r="E104" s="5"/>
      <c r="F104" s="5"/>
      <c r="G104" s="5"/>
      <c r="H104" s="5"/>
      <c r="I104" s="5"/>
      <c r="J104" s="5"/>
      <c r="K104" s="5"/>
    </row>
    <row r="105" spans="2:11" ht="12.75">
      <c r="B105" s="3" t="s">
        <v>358</v>
      </c>
      <c r="C105" s="5"/>
      <c r="D105" s="5"/>
      <c r="E105" s="5"/>
      <c r="F105" s="5"/>
      <c r="G105" s="5"/>
      <c r="H105" s="5"/>
      <c r="I105" s="5"/>
      <c r="J105" s="5"/>
      <c r="K105" s="5"/>
    </row>
    <row r="106" spans="2:11" ht="12.75">
      <c r="B106" s="3"/>
      <c r="C106" s="5"/>
      <c r="D106" s="5"/>
      <c r="E106" s="5"/>
      <c r="F106" s="5"/>
      <c r="G106" s="5"/>
      <c r="H106" s="5"/>
      <c r="I106" s="5"/>
      <c r="J106" s="5"/>
      <c r="K106" s="5"/>
    </row>
    <row r="107" spans="2:11" ht="12.75">
      <c r="B107" s="3" t="s">
        <v>337</v>
      </c>
      <c r="C107" s="5"/>
      <c r="D107" s="5"/>
      <c r="E107" s="5"/>
      <c r="F107" s="5"/>
      <c r="G107" s="5"/>
      <c r="H107" s="5"/>
      <c r="I107" s="5"/>
      <c r="J107" s="5"/>
      <c r="K107" s="5"/>
    </row>
    <row r="108" spans="2:11" ht="12.75">
      <c r="B108" s="27" t="s">
        <v>338</v>
      </c>
      <c r="C108" s="5"/>
      <c r="D108" s="5"/>
      <c r="E108" s="5"/>
      <c r="F108" s="5"/>
      <c r="G108" s="5"/>
      <c r="H108" s="5"/>
      <c r="I108" s="5"/>
      <c r="J108" s="5"/>
      <c r="K108" s="5"/>
    </row>
    <row r="109" spans="2:11" ht="12.75">
      <c r="B109" s="27"/>
      <c r="C109" s="5"/>
      <c r="D109" s="5"/>
      <c r="E109" s="5"/>
      <c r="F109" s="5"/>
      <c r="G109" s="5"/>
      <c r="H109" s="5"/>
      <c r="I109" s="4" t="s">
        <v>91</v>
      </c>
      <c r="J109" s="5"/>
      <c r="K109" s="5"/>
    </row>
    <row r="110" spans="2:11" ht="12.75">
      <c r="B110" s="3"/>
      <c r="C110" s="5"/>
      <c r="D110" s="5"/>
      <c r="E110" s="5"/>
      <c r="F110" s="5"/>
      <c r="G110" s="5"/>
      <c r="H110" s="5"/>
      <c r="I110" s="4" t="s">
        <v>344</v>
      </c>
      <c r="J110" s="5"/>
      <c r="K110" s="5"/>
    </row>
    <row r="111" spans="2:11" ht="12.75">
      <c r="B111" s="3"/>
      <c r="C111" s="5"/>
      <c r="D111" s="5"/>
      <c r="E111" s="5"/>
      <c r="F111" s="5"/>
      <c r="G111" s="5"/>
      <c r="H111" s="5"/>
      <c r="I111" s="4" t="s">
        <v>2</v>
      </c>
      <c r="J111" s="5"/>
      <c r="K111" s="5"/>
    </row>
    <row r="112" spans="2:11" ht="12.75">
      <c r="B112" s="3" t="s">
        <v>339</v>
      </c>
      <c r="C112" s="5"/>
      <c r="D112" s="5"/>
      <c r="E112" s="5"/>
      <c r="F112" s="5"/>
      <c r="G112" s="5"/>
      <c r="H112" s="5"/>
      <c r="I112" s="28">
        <v>-69319</v>
      </c>
      <c r="J112" s="5"/>
      <c r="K112" s="5"/>
    </row>
    <row r="113" spans="2:11" ht="12.75">
      <c r="B113" s="3" t="s">
        <v>340</v>
      </c>
      <c r="C113" s="5"/>
      <c r="D113" s="5"/>
      <c r="E113" s="5"/>
      <c r="F113" s="5"/>
      <c r="G113" s="5"/>
      <c r="H113" s="5"/>
      <c r="I113" s="28">
        <v>61703</v>
      </c>
      <c r="J113" s="5"/>
      <c r="K113" s="5"/>
    </row>
    <row r="114" spans="2:11" ht="12.75">
      <c r="B114" s="3"/>
      <c r="C114" s="5"/>
      <c r="D114" s="5"/>
      <c r="E114" s="5"/>
      <c r="F114" s="5"/>
      <c r="G114" s="5"/>
      <c r="H114" s="5"/>
      <c r="I114" s="28"/>
      <c r="J114" s="5"/>
      <c r="K114" s="5"/>
    </row>
    <row r="115" spans="2:11" ht="12.75">
      <c r="B115" s="8" t="s">
        <v>432</v>
      </c>
      <c r="C115" s="5"/>
      <c r="D115" s="5"/>
      <c r="E115" s="5"/>
      <c r="F115" s="5"/>
      <c r="G115" s="5"/>
      <c r="H115" s="5"/>
      <c r="I115" s="5"/>
      <c r="J115" s="5"/>
      <c r="K115" s="5"/>
    </row>
    <row r="116" spans="2:11" ht="12.75">
      <c r="B116" s="3"/>
      <c r="C116" s="5"/>
      <c r="D116" s="5"/>
      <c r="E116" s="5"/>
      <c r="F116" s="5"/>
      <c r="G116" s="5"/>
      <c r="H116" s="5"/>
      <c r="I116" s="5"/>
      <c r="J116" s="5"/>
      <c r="K116" s="5"/>
    </row>
    <row r="117" spans="2:11" ht="12.75">
      <c r="B117" s="3" t="s">
        <v>431</v>
      </c>
      <c r="C117" s="5"/>
      <c r="D117" s="5"/>
      <c r="E117" s="5"/>
      <c r="F117" s="5"/>
      <c r="G117" s="5"/>
      <c r="H117" s="5"/>
      <c r="I117" s="5"/>
      <c r="J117" s="5"/>
      <c r="K117" s="5"/>
    </row>
    <row r="118" spans="2:11" ht="12.75">
      <c r="B118" s="3" t="s">
        <v>456</v>
      </c>
      <c r="C118" s="5"/>
      <c r="D118" s="5"/>
      <c r="E118" s="5"/>
      <c r="F118" s="5"/>
      <c r="G118" s="5"/>
      <c r="H118" s="5"/>
      <c r="I118" s="5"/>
      <c r="J118" s="5"/>
      <c r="K118" s="5"/>
    </row>
    <row r="119" spans="2:11" ht="12.75">
      <c r="B119" s="3" t="s">
        <v>457</v>
      </c>
      <c r="C119" s="5"/>
      <c r="D119" s="5"/>
      <c r="E119" s="5"/>
      <c r="F119" s="5"/>
      <c r="G119" s="5"/>
      <c r="H119" s="5"/>
      <c r="I119" s="5"/>
      <c r="J119" s="5"/>
      <c r="K119" s="5"/>
    </row>
    <row r="120" spans="2:11" ht="12.75">
      <c r="B120" s="3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2.75">
      <c r="A121" s="25"/>
      <c r="B121" s="8" t="s">
        <v>239</v>
      </c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2.75">
      <c r="A122" s="25"/>
      <c r="B122" s="8"/>
      <c r="C122" s="5"/>
      <c r="D122" s="5"/>
      <c r="E122" s="5"/>
      <c r="F122" s="5"/>
      <c r="G122" s="5"/>
      <c r="H122" s="5"/>
      <c r="I122" s="5"/>
      <c r="J122" s="5"/>
      <c r="K122" s="5"/>
    </row>
    <row r="123" spans="2:11" ht="12.75">
      <c r="B123" s="3" t="s">
        <v>240</v>
      </c>
      <c r="C123" s="5"/>
      <c r="D123" s="5"/>
      <c r="E123" s="5"/>
      <c r="F123" s="5"/>
      <c r="G123" s="5"/>
      <c r="H123" s="4"/>
      <c r="I123" s="4"/>
      <c r="J123" s="5"/>
      <c r="K123" s="5"/>
    </row>
    <row r="124" spans="2:11" ht="12.75">
      <c r="B124" s="3"/>
      <c r="C124" s="5"/>
      <c r="D124" s="5"/>
      <c r="E124" s="5"/>
      <c r="F124" s="5"/>
      <c r="G124" s="5"/>
      <c r="H124" s="4"/>
      <c r="I124" s="4"/>
      <c r="J124" s="5"/>
      <c r="K124" s="5"/>
    </row>
    <row r="125" spans="2:11" ht="12.75">
      <c r="B125" s="3"/>
      <c r="C125" s="5"/>
      <c r="D125" s="4"/>
      <c r="E125" s="4" t="s">
        <v>241</v>
      </c>
      <c r="F125" s="5" t="s">
        <v>389</v>
      </c>
      <c r="G125" s="28"/>
      <c r="H125" s="4" t="s">
        <v>273</v>
      </c>
      <c r="I125" s="4" t="s">
        <v>200</v>
      </c>
      <c r="J125" s="5"/>
      <c r="K125" s="5"/>
    </row>
    <row r="126" spans="2:11" ht="12.75">
      <c r="B126" s="3"/>
      <c r="C126" s="5"/>
      <c r="D126" s="4"/>
      <c r="E126" s="4" t="s">
        <v>242</v>
      </c>
      <c r="F126" s="5" t="s">
        <v>390</v>
      </c>
      <c r="G126" s="28"/>
      <c r="H126" s="4" t="s">
        <v>315</v>
      </c>
      <c r="I126" s="4"/>
      <c r="J126" s="5"/>
      <c r="K126" s="5"/>
    </row>
    <row r="127" spans="2:11" ht="12.75">
      <c r="B127" s="27"/>
      <c r="C127" s="5"/>
      <c r="D127" s="4"/>
      <c r="E127" s="4" t="s">
        <v>2</v>
      </c>
      <c r="F127" s="4" t="s">
        <v>2</v>
      </c>
      <c r="G127" s="28"/>
      <c r="H127" s="4" t="s">
        <v>2</v>
      </c>
      <c r="I127" s="4" t="s">
        <v>2</v>
      </c>
      <c r="J127" s="5"/>
      <c r="K127" s="5"/>
    </row>
    <row r="128" spans="2:11" ht="12.75">
      <c r="B128" s="108" t="s">
        <v>289</v>
      </c>
      <c r="C128" s="5"/>
      <c r="D128" s="4"/>
      <c r="E128" s="4"/>
      <c r="F128" s="4"/>
      <c r="G128" s="28"/>
      <c r="H128" s="4"/>
      <c r="I128" s="4"/>
      <c r="J128" s="5"/>
      <c r="K128" s="5"/>
    </row>
    <row r="129" spans="2:11" ht="12.75">
      <c r="B129" s="27"/>
      <c r="C129" s="5"/>
      <c r="D129" s="4"/>
      <c r="E129" s="4"/>
      <c r="F129" s="4"/>
      <c r="G129" s="28"/>
      <c r="H129" s="4"/>
      <c r="I129" s="4"/>
      <c r="J129" s="5"/>
      <c r="K129" s="5"/>
    </row>
    <row r="130" spans="2:11" ht="12.75">
      <c r="B130" s="3" t="s">
        <v>205</v>
      </c>
      <c r="C130" s="5"/>
      <c r="D130" s="95"/>
      <c r="E130" s="95">
        <v>54286</v>
      </c>
      <c r="F130" s="95"/>
      <c r="G130" s="110"/>
      <c r="H130" s="106">
        <v>-1249</v>
      </c>
      <c r="I130" s="95">
        <f>SUM(D130:H130)</f>
        <v>53037</v>
      </c>
      <c r="J130" s="5"/>
      <c r="K130" s="5"/>
    </row>
    <row r="131" spans="2:11" ht="12.75">
      <c r="B131" s="3" t="s">
        <v>38</v>
      </c>
      <c r="C131" s="5"/>
      <c r="D131" s="95"/>
      <c r="E131" s="95">
        <v>314467</v>
      </c>
      <c r="F131" s="95">
        <v>-16572</v>
      </c>
      <c r="G131" s="110"/>
      <c r="H131" s="106">
        <v>-1249</v>
      </c>
      <c r="I131" s="95">
        <f>SUM(D131:H131)</f>
        <v>296646</v>
      </c>
      <c r="J131" s="5"/>
      <c r="K131" s="5"/>
    </row>
    <row r="132" spans="2:11" ht="12.75">
      <c r="B132" s="27"/>
      <c r="C132" s="5"/>
      <c r="D132" s="5"/>
      <c r="E132" s="5"/>
      <c r="F132" s="109"/>
      <c r="G132" s="110"/>
      <c r="H132" s="106"/>
      <c r="I132" s="95"/>
      <c r="J132" s="5"/>
      <c r="K132" s="5"/>
    </row>
    <row r="133" spans="2:11" ht="12.75">
      <c r="B133" s="108" t="s">
        <v>391</v>
      </c>
      <c r="C133" s="5"/>
      <c r="D133" s="5"/>
      <c r="E133" s="5"/>
      <c r="F133" s="109"/>
      <c r="G133" s="110"/>
      <c r="H133" s="106"/>
      <c r="I133" s="95"/>
      <c r="J133" s="5"/>
      <c r="K133" s="5"/>
    </row>
    <row r="134" spans="2:11" ht="12.75">
      <c r="B134" s="3"/>
      <c r="C134" s="5"/>
      <c r="D134" s="5"/>
      <c r="E134" s="5"/>
      <c r="F134" s="109"/>
      <c r="G134" s="110"/>
      <c r="H134" s="106"/>
      <c r="I134" s="95"/>
      <c r="J134" s="5"/>
      <c r="K134" s="5"/>
    </row>
    <row r="135" spans="2:11" ht="12.75">
      <c r="B135" s="3" t="s">
        <v>44</v>
      </c>
      <c r="C135" s="5"/>
      <c r="D135" s="28"/>
      <c r="E135" s="28">
        <v>3059</v>
      </c>
      <c r="F135" s="109"/>
      <c r="G135" s="110"/>
      <c r="H135" s="106">
        <v>648</v>
      </c>
      <c r="I135" s="95">
        <f>SUM(D135:H135)</f>
        <v>3707</v>
      </c>
      <c r="J135" s="5"/>
      <c r="K135" s="5"/>
    </row>
    <row r="136" spans="2:11" ht="12.75">
      <c r="B136" s="3" t="s">
        <v>224</v>
      </c>
      <c r="C136" s="5"/>
      <c r="D136" s="28"/>
      <c r="E136" s="28">
        <v>1638</v>
      </c>
      <c r="F136" s="109"/>
      <c r="G136" s="110"/>
      <c r="H136" s="106">
        <v>648</v>
      </c>
      <c r="I136" s="95">
        <f>SUM(D136:H136)</f>
        <v>2286</v>
      </c>
      <c r="J136" s="5"/>
      <c r="K136" s="5"/>
    </row>
    <row r="137" spans="2:11" ht="12.75">
      <c r="B137" s="27"/>
      <c r="C137" s="5"/>
      <c r="D137" s="5"/>
      <c r="E137" s="5"/>
      <c r="F137" s="28"/>
      <c r="G137" s="5"/>
      <c r="H137" s="95"/>
      <c r="I137" s="95"/>
      <c r="J137" s="5"/>
      <c r="K137" s="5"/>
    </row>
    <row r="138" spans="1:11" ht="12.75">
      <c r="A138" s="37" t="s">
        <v>58</v>
      </c>
      <c r="B138" s="8" t="s">
        <v>102</v>
      </c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2.75">
      <c r="A139" s="37"/>
      <c r="B139" s="8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2.75">
      <c r="A140" s="21"/>
      <c r="B140" s="3" t="s">
        <v>116</v>
      </c>
      <c r="C140" s="5"/>
      <c r="D140" s="5"/>
      <c r="E140" s="5"/>
      <c r="F140" s="5"/>
      <c r="G140" s="5"/>
      <c r="H140" s="5"/>
      <c r="I140" s="5"/>
      <c r="J140" s="5"/>
      <c r="K140" s="5"/>
    </row>
    <row r="141" spans="2:11" ht="12.75">
      <c r="B141" s="3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2.75">
      <c r="A142" s="37" t="s">
        <v>59</v>
      </c>
      <c r="B142" s="8" t="s">
        <v>103</v>
      </c>
      <c r="C142" s="5"/>
      <c r="D142" s="5"/>
      <c r="E142" s="5"/>
      <c r="F142" s="5"/>
      <c r="G142" s="5"/>
      <c r="H142" s="5"/>
      <c r="I142" s="5"/>
      <c r="J142" s="5"/>
      <c r="K142" s="5"/>
    </row>
    <row r="143" spans="2:11" ht="12.75">
      <c r="B143" s="3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2.75">
      <c r="A144" s="21"/>
      <c r="B144" s="27" t="s">
        <v>141</v>
      </c>
      <c r="C144" s="5"/>
      <c r="D144" s="5"/>
      <c r="E144" s="5"/>
      <c r="F144" s="5"/>
      <c r="G144" s="5"/>
      <c r="H144" s="5"/>
      <c r="I144" s="5"/>
      <c r="J144" s="5"/>
      <c r="K144" s="5"/>
    </row>
    <row r="145" spans="2:11" ht="12.75">
      <c r="B145" s="3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37" t="s">
        <v>60</v>
      </c>
      <c r="B146" s="8" t="s">
        <v>447</v>
      </c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37"/>
      <c r="B147" s="8"/>
      <c r="C147" s="5"/>
      <c r="D147" s="5"/>
      <c r="E147" s="5"/>
      <c r="F147" s="5"/>
      <c r="G147" s="5"/>
      <c r="H147" s="5"/>
      <c r="I147" s="5"/>
      <c r="J147" s="5"/>
      <c r="K147" s="5"/>
    </row>
    <row r="148" spans="2:11" ht="12.75">
      <c r="B148" s="27" t="s">
        <v>448</v>
      </c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21"/>
      <c r="B149" s="3"/>
      <c r="C149" s="5"/>
      <c r="D149" s="5"/>
      <c r="E149" s="132" t="s">
        <v>0</v>
      </c>
      <c r="F149" s="132"/>
      <c r="G149" s="48"/>
      <c r="H149" s="132" t="s">
        <v>1</v>
      </c>
      <c r="I149" s="132"/>
      <c r="J149" s="5"/>
      <c r="K149" s="5"/>
    </row>
    <row r="150" spans="2:11" ht="12.75">
      <c r="B150" s="3"/>
      <c r="C150" s="5"/>
      <c r="D150" s="5"/>
      <c r="E150" s="132" t="s">
        <v>49</v>
      </c>
      <c r="F150" s="132"/>
      <c r="G150" s="5"/>
      <c r="H150" s="132" t="s">
        <v>146</v>
      </c>
      <c r="I150" s="132"/>
      <c r="J150" s="5"/>
      <c r="K150" s="5"/>
    </row>
    <row r="151" spans="2:11" ht="12.75">
      <c r="B151" s="3"/>
      <c r="C151" s="5"/>
      <c r="D151" s="5"/>
      <c r="E151" s="133" t="s">
        <v>360</v>
      </c>
      <c r="F151" s="133"/>
      <c r="G151" s="5"/>
      <c r="H151" s="133" t="s">
        <v>360</v>
      </c>
      <c r="I151" s="133"/>
      <c r="J151" s="5"/>
      <c r="K151" s="5"/>
    </row>
    <row r="152" spans="2:11" ht="12.75">
      <c r="B152" s="3"/>
      <c r="C152" s="5"/>
      <c r="D152" s="5"/>
      <c r="E152" s="49" t="s">
        <v>191</v>
      </c>
      <c r="F152" s="49" t="s">
        <v>188</v>
      </c>
      <c r="G152" s="49"/>
      <c r="H152" s="49" t="s">
        <v>191</v>
      </c>
      <c r="I152" s="49" t="s">
        <v>188</v>
      </c>
      <c r="J152" s="5"/>
      <c r="K152" s="5"/>
    </row>
    <row r="153" spans="2:11" ht="12.75">
      <c r="B153" s="3"/>
      <c r="C153" s="5"/>
      <c r="D153" s="5"/>
      <c r="E153" s="48" t="s">
        <v>2</v>
      </c>
      <c r="F153" s="48" t="s">
        <v>2</v>
      </c>
      <c r="G153" s="48"/>
      <c r="H153" s="48" t="s">
        <v>2</v>
      </c>
      <c r="I153" s="48" t="s">
        <v>2</v>
      </c>
      <c r="J153" s="5"/>
      <c r="K153" s="5"/>
    </row>
    <row r="154" spans="2:11" ht="12.75">
      <c r="B154" s="3"/>
      <c r="C154" s="5"/>
      <c r="D154" s="5"/>
      <c r="E154" s="47"/>
      <c r="F154" s="48"/>
      <c r="G154" s="47"/>
      <c r="H154" s="48"/>
      <c r="I154" s="5"/>
      <c r="J154" s="5"/>
      <c r="K154" s="5"/>
    </row>
    <row r="155" spans="2:11" ht="12.75">
      <c r="B155" s="3" t="s">
        <v>403</v>
      </c>
      <c r="C155" s="5"/>
      <c r="D155" s="5"/>
      <c r="E155" s="47"/>
      <c r="F155" s="48"/>
      <c r="G155" s="47"/>
      <c r="H155" s="48"/>
      <c r="I155" s="5"/>
      <c r="J155" s="5"/>
      <c r="K155" s="5"/>
    </row>
    <row r="156" spans="2:11" ht="12.75">
      <c r="B156" s="27" t="s">
        <v>450</v>
      </c>
      <c r="C156" s="5"/>
      <c r="D156" s="5"/>
      <c r="E156" s="47">
        <v>5103</v>
      </c>
      <c r="F156" s="87">
        <v>0</v>
      </c>
      <c r="G156" s="47"/>
      <c r="H156" s="47">
        <v>5103</v>
      </c>
      <c r="I156" s="87">
        <v>0</v>
      </c>
      <c r="J156" s="5"/>
      <c r="K156" s="5"/>
    </row>
    <row r="157" spans="2:11" ht="12.75">
      <c r="B157" s="3" t="s">
        <v>404</v>
      </c>
      <c r="C157" s="5"/>
      <c r="D157" s="5"/>
      <c r="E157" s="47">
        <v>618</v>
      </c>
      <c r="F157" s="87">
        <v>0</v>
      </c>
      <c r="G157" s="47"/>
      <c r="H157" s="47">
        <v>618</v>
      </c>
      <c r="I157" s="87">
        <v>0</v>
      </c>
      <c r="J157" s="5"/>
      <c r="K157" s="5"/>
    </row>
    <row r="158" spans="2:11" ht="12.75">
      <c r="B158" s="3" t="s">
        <v>433</v>
      </c>
      <c r="C158" s="5"/>
      <c r="D158" s="5"/>
      <c r="E158" s="47">
        <v>12304</v>
      </c>
      <c r="F158" s="87"/>
      <c r="G158" s="47"/>
      <c r="H158" s="47">
        <v>12304</v>
      </c>
      <c r="I158" s="87"/>
      <c r="J158" s="5"/>
      <c r="K158" s="5"/>
    </row>
    <row r="159" spans="2:11" ht="12.75">
      <c r="B159" s="3" t="s">
        <v>463</v>
      </c>
      <c r="C159" s="5"/>
      <c r="D159" s="5"/>
      <c r="E159" s="47">
        <f>8210</f>
        <v>8210</v>
      </c>
      <c r="F159" s="87">
        <v>0</v>
      </c>
      <c r="G159" s="47"/>
      <c r="H159" s="47">
        <f>8210</f>
        <v>8210</v>
      </c>
      <c r="I159" s="87">
        <v>0</v>
      </c>
      <c r="J159" s="5"/>
      <c r="K159" s="5"/>
    </row>
    <row r="160" spans="2:11" ht="12.75">
      <c r="B160" s="3" t="s">
        <v>405</v>
      </c>
      <c r="C160" s="5"/>
      <c r="D160" s="5"/>
      <c r="E160" s="47"/>
      <c r="F160" s="48"/>
      <c r="G160" s="47"/>
      <c r="H160" s="47"/>
      <c r="I160" s="48"/>
      <c r="J160" s="5"/>
      <c r="K160" s="5"/>
    </row>
    <row r="161" spans="2:11" ht="12.75">
      <c r="B161" s="27" t="s">
        <v>464</v>
      </c>
      <c r="C161" s="5"/>
      <c r="D161" s="5"/>
      <c r="E161" s="47">
        <v>-3526</v>
      </c>
      <c r="F161" s="87">
        <v>0</v>
      </c>
      <c r="G161" s="47"/>
      <c r="H161" s="47">
        <v>-3526</v>
      </c>
      <c r="I161" s="87">
        <v>0</v>
      </c>
      <c r="J161" s="5"/>
      <c r="K161" s="5"/>
    </row>
    <row r="162" spans="2:11" ht="12.75">
      <c r="B162" s="3" t="s">
        <v>406</v>
      </c>
      <c r="C162" s="5"/>
      <c r="D162" s="5"/>
      <c r="E162" s="47">
        <v>2377</v>
      </c>
      <c r="F162" s="87">
        <v>0</v>
      </c>
      <c r="G162" s="47"/>
      <c r="H162" s="47">
        <v>2377</v>
      </c>
      <c r="I162" s="87">
        <v>0</v>
      </c>
      <c r="J162" s="5"/>
      <c r="K162" s="5"/>
    </row>
    <row r="163" spans="2:11" ht="12.75">
      <c r="B163" s="3" t="s">
        <v>407</v>
      </c>
      <c r="C163" s="5"/>
      <c r="D163" s="5"/>
      <c r="E163" s="47"/>
      <c r="F163" s="48"/>
      <c r="G163" s="47"/>
      <c r="H163" s="47"/>
      <c r="I163" s="48"/>
      <c r="J163" s="5"/>
      <c r="K163" s="5"/>
    </row>
    <row r="164" spans="2:11" ht="12.75">
      <c r="B164" s="27" t="s">
        <v>408</v>
      </c>
      <c r="C164" s="5"/>
      <c r="D164" s="5"/>
      <c r="E164" s="50">
        <v>1972</v>
      </c>
      <c r="F164" s="118">
        <v>0</v>
      </c>
      <c r="G164" s="47"/>
      <c r="H164" s="50">
        <v>1972</v>
      </c>
      <c r="I164" s="118">
        <v>0</v>
      </c>
      <c r="J164" s="5"/>
      <c r="K164" s="5"/>
    </row>
    <row r="165" spans="2:11" ht="12.75">
      <c r="B165" s="3" t="s">
        <v>449</v>
      </c>
      <c r="C165" s="5"/>
      <c r="D165" s="5"/>
      <c r="E165" s="47">
        <f>SUM(E156:E164)</f>
        <v>27058</v>
      </c>
      <c r="F165" s="87"/>
      <c r="G165" s="47"/>
      <c r="H165" s="47">
        <f>SUM(H156:H164)</f>
        <v>27058</v>
      </c>
      <c r="I165" s="87"/>
      <c r="J165" s="5"/>
      <c r="K165" s="5"/>
    </row>
    <row r="166" spans="2:11" ht="12.75">
      <c r="B166" s="3" t="s">
        <v>434</v>
      </c>
      <c r="C166" s="5"/>
      <c r="D166" s="5"/>
      <c r="E166" s="47"/>
      <c r="F166" s="87"/>
      <c r="G166" s="47"/>
      <c r="H166" s="47"/>
      <c r="I166" s="87"/>
      <c r="J166" s="5"/>
      <c r="K166" s="5"/>
    </row>
    <row r="167" spans="2:11" ht="12.75">
      <c r="B167" s="27" t="s">
        <v>435</v>
      </c>
      <c r="C167" s="5"/>
      <c r="D167" s="5"/>
      <c r="E167" s="47">
        <v>4599</v>
      </c>
      <c r="F167" s="87"/>
      <c r="G167" s="47"/>
      <c r="H167" s="47">
        <v>4599</v>
      </c>
      <c r="I167" s="87"/>
      <c r="J167" s="5"/>
      <c r="K167" s="5"/>
    </row>
    <row r="168" spans="2:11" ht="12.75">
      <c r="B168" s="27"/>
      <c r="C168" s="5"/>
      <c r="D168" s="5"/>
      <c r="E168" s="69">
        <f>SUM(E165:E167)</f>
        <v>31657</v>
      </c>
      <c r="F168" s="129">
        <f>SUM(F156:F164)</f>
        <v>0</v>
      </c>
      <c r="G168" s="47"/>
      <c r="H168" s="69">
        <f>SUM(H165:H167)</f>
        <v>31657</v>
      </c>
      <c r="I168" s="129">
        <f>SUM(I156:I164)</f>
        <v>0</v>
      </c>
      <c r="J168" s="5"/>
      <c r="K168" s="5"/>
    </row>
    <row r="169" spans="2:11" ht="12.75">
      <c r="B169" s="27"/>
      <c r="C169" s="5"/>
      <c r="D169" s="5"/>
      <c r="E169" s="47"/>
      <c r="F169" s="48"/>
      <c r="G169" s="47"/>
      <c r="H169" s="48"/>
      <c r="I169" s="5"/>
      <c r="J169" s="5"/>
      <c r="K169" s="5"/>
    </row>
    <row r="170" spans="2:11" ht="12.75">
      <c r="B170" s="3" t="s">
        <v>458</v>
      </c>
      <c r="C170" s="5"/>
      <c r="D170" s="5"/>
      <c r="E170" s="47"/>
      <c r="F170" s="48"/>
      <c r="G170" s="47"/>
      <c r="H170" s="48"/>
      <c r="I170" s="5"/>
      <c r="J170" s="5"/>
      <c r="K170" s="5"/>
    </row>
    <row r="171" spans="2:11" ht="12.75">
      <c r="B171" s="3" t="s">
        <v>459</v>
      </c>
      <c r="C171" s="5"/>
      <c r="D171" s="5"/>
      <c r="E171" s="47"/>
      <c r="F171" s="48"/>
      <c r="G171" s="47"/>
      <c r="H171" s="48"/>
      <c r="I171" s="5"/>
      <c r="J171" s="5"/>
      <c r="K171" s="5"/>
    </row>
    <row r="172" spans="2:11" ht="12.75">
      <c r="B172" s="3" t="s">
        <v>475</v>
      </c>
      <c r="C172" s="5"/>
      <c r="D172" s="5"/>
      <c r="E172" s="47"/>
      <c r="F172" s="48"/>
      <c r="G172" s="47"/>
      <c r="H172" s="48"/>
      <c r="I172" s="5"/>
      <c r="J172" s="5"/>
      <c r="K172" s="5"/>
    </row>
    <row r="173" spans="2:11" ht="12.75">
      <c r="B173" s="3"/>
      <c r="C173" s="5"/>
      <c r="D173" s="5"/>
      <c r="E173" s="47"/>
      <c r="F173" s="48"/>
      <c r="G173" s="47"/>
      <c r="H173" s="48"/>
      <c r="I173" s="5"/>
      <c r="J173" s="5"/>
      <c r="K173" s="5"/>
    </row>
    <row r="174" spans="2:11" ht="12.75">
      <c r="B174" s="3" t="s">
        <v>466</v>
      </c>
      <c r="C174" s="5"/>
      <c r="D174" s="5"/>
      <c r="E174" s="47"/>
      <c r="F174" s="48"/>
      <c r="G174" s="47"/>
      <c r="H174" s="48"/>
      <c r="I174" s="5"/>
      <c r="J174" s="5"/>
      <c r="K174" s="5"/>
    </row>
    <row r="175" spans="2:11" ht="12.75">
      <c r="B175" s="3" t="s">
        <v>467</v>
      </c>
      <c r="C175" s="5"/>
      <c r="D175" s="5"/>
      <c r="E175" s="47"/>
      <c r="F175" s="48"/>
      <c r="G175" s="47"/>
      <c r="H175" s="48"/>
      <c r="I175" s="5"/>
      <c r="J175" s="5"/>
      <c r="K175" s="5"/>
    </row>
    <row r="176" spans="2:11" ht="12.75">
      <c r="B176" s="3" t="s">
        <v>468</v>
      </c>
      <c r="C176" s="5"/>
      <c r="D176" s="5"/>
      <c r="E176" s="47"/>
      <c r="F176" s="48"/>
      <c r="G176" s="47"/>
      <c r="H176" s="48"/>
      <c r="I176" s="5"/>
      <c r="J176" s="5"/>
      <c r="K176" s="5"/>
    </row>
    <row r="177" spans="2:11" ht="12.75">
      <c r="B177" s="3"/>
      <c r="C177" s="5"/>
      <c r="D177" s="5"/>
      <c r="E177" s="47"/>
      <c r="F177" s="48"/>
      <c r="G177" s="47"/>
      <c r="H177" s="48"/>
      <c r="I177" s="5"/>
      <c r="J177" s="5"/>
      <c r="K177" s="5"/>
    </row>
    <row r="178" spans="1:11" ht="12.75">
      <c r="A178" s="37" t="s">
        <v>61</v>
      </c>
      <c r="B178" s="8" t="s">
        <v>104</v>
      </c>
      <c r="C178" s="5"/>
      <c r="D178" s="5"/>
      <c r="E178" s="5"/>
      <c r="F178" s="5"/>
      <c r="G178" s="5"/>
      <c r="H178" s="5"/>
      <c r="I178" s="5"/>
      <c r="J178" s="5"/>
      <c r="K178" s="5"/>
    </row>
    <row r="179" spans="2:11" ht="12.75">
      <c r="B179" s="3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2.75">
      <c r="A180" s="21"/>
      <c r="B180" s="27" t="s">
        <v>173</v>
      </c>
      <c r="C180" s="5"/>
      <c r="D180" s="5"/>
      <c r="E180" s="5"/>
      <c r="F180" s="5"/>
      <c r="G180" s="5"/>
      <c r="H180" s="5"/>
      <c r="I180" s="5"/>
      <c r="J180" s="5"/>
      <c r="K180" s="5"/>
    </row>
    <row r="181" spans="2:11" ht="12.75">
      <c r="B181" s="27"/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12.75">
      <c r="A182" s="37" t="s">
        <v>62</v>
      </c>
      <c r="B182" s="8" t="s">
        <v>105</v>
      </c>
      <c r="C182" s="5"/>
      <c r="D182" s="5"/>
      <c r="E182" s="5"/>
      <c r="F182" s="5"/>
      <c r="G182" s="5"/>
      <c r="H182" s="5"/>
      <c r="I182" s="5"/>
      <c r="J182" s="5"/>
      <c r="K182" s="5"/>
    </row>
    <row r="183" spans="1:11" ht="12.75">
      <c r="A183" s="21"/>
      <c r="B183" s="3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2.75">
      <c r="A184" s="21"/>
      <c r="B184" s="27" t="s">
        <v>374</v>
      </c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12.75">
      <c r="A185" s="21"/>
      <c r="B185" s="3"/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12.75">
      <c r="A186" s="21"/>
      <c r="B186" s="27" t="s">
        <v>254</v>
      </c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12.75">
      <c r="A187" s="21"/>
      <c r="B187" s="27" t="s">
        <v>178</v>
      </c>
      <c r="C187" s="5"/>
      <c r="D187" s="5"/>
      <c r="E187" s="5"/>
      <c r="F187" s="5"/>
      <c r="G187" s="5"/>
      <c r="H187" s="5"/>
      <c r="I187" s="5"/>
      <c r="J187" s="5"/>
      <c r="K187" s="5"/>
    </row>
    <row r="188" spans="1:11" ht="12.75">
      <c r="A188" s="21"/>
      <c r="B188" s="3"/>
      <c r="C188" s="5"/>
      <c r="D188" s="5"/>
      <c r="E188" s="5"/>
      <c r="F188" s="5"/>
      <c r="G188" s="5"/>
      <c r="H188" s="21" t="s">
        <v>243</v>
      </c>
      <c r="I188" s="5"/>
      <c r="J188" s="5"/>
      <c r="K188" s="5"/>
    </row>
    <row r="189" spans="1:11" ht="12.75">
      <c r="A189" s="21"/>
      <c r="C189" s="4" t="s">
        <v>244</v>
      </c>
      <c r="D189" s="4" t="s">
        <v>245</v>
      </c>
      <c r="E189" s="4" t="s">
        <v>246</v>
      </c>
      <c r="G189" s="5"/>
      <c r="H189" s="62" t="s">
        <v>247</v>
      </c>
      <c r="I189" s="5"/>
      <c r="J189" s="5"/>
      <c r="K189" s="5"/>
    </row>
    <row r="190" spans="1:11" ht="12.75">
      <c r="A190" s="21"/>
      <c r="B190" s="96" t="s">
        <v>248</v>
      </c>
      <c r="C190" s="97" t="s">
        <v>249</v>
      </c>
      <c r="D190" s="97" t="s">
        <v>250</v>
      </c>
      <c r="E190" s="97" t="s">
        <v>250</v>
      </c>
      <c r="F190" s="97" t="s">
        <v>251</v>
      </c>
      <c r="G190" s="5"/>
      <c r="H190" s="98" t="s">
        <v>252</v>
      </c>
      <c r="I190" s="5"/>
      <c r="J190" s="5"/>
      <c r="K190" s="5"/>
    </row>
    <row r="191" spans="1:11" ht="12.75">
      <c r="A191" s="21"/>
      <c r="B191" s="96"/>
      <c r="C191" s="97"/>
      <c r="D191" s="4" t="s">
        <v>253</v>
      </c>
      <c r="E191" s="4" t="s">
        <v>253</v>
      </c>
      <c r="F191" s="4" t="s">
        <v>253</v>
      </c>
      <c r="G191" s="5"/>
      <c r="H191" s="4" t="s">
        <v>253</v>
      </c>
      <c r="I191" s="5"/>
      <c r="J191" s="5"/>
      <c r="K191" s="5"/>
    </row>
    <row r="192" spans="1:11" ht="12.75">
      <c r="A192" s="21"/>
      <c r="B192" s="27"/>
      <c r="C192" s="4"/>
      <c r="D192" s="99"/>
      <c r="E192" s="99"/>
      <c r="F192" s="99"/>
      <c r="G192" s="5"/>
      <c r="H192" s="28"/>
      <c r="I192" s="5"/>
      <c r="J192" s="5"/>
      <c r="K192" s="5"/>
    </row>
    <row r="193" spans="1:11" ht="13.5" thickBot="1">
      <c r="A193" s="21"/>
      <c r="B193" s="27" t="s">
        <v>257</v>
      </c>
      <c r="C193" s="100">
        <v>10000</v>
      </c>
      <c r="D193" s="101">
        <v>0.6</v>
      </c>
      <c r="E193" s="101">
        <v>0.6</v>
      </c>
      <c r="F193" s="101">
        <v>0.6</v>
      </c>
      <c r="G193" s="102"/>
      <c r="H193" s="100">
        <v>6044</v>
      </c>
      <c r="I193" s="5"/>
      <c r="J193" s="5"/>
      <c r="K193" s="5"/>
    </row>
    <row r="194" spans="1:11" ht="13.5" thickTop="1">
      <c r="A194" s="21"/>
      <c r="B194" s="27"/>
      <c r="C194" s="32"/>
      <c r="D194" s="104"/>
      <c r="E194" s="104"/>
      <c r="F194" s="104"/>
      <c r="G194" s="105"/>
      <c r="H194" s="32"/>
      <c r="I194" s="5"/>
      <c r="J194" s="5"/>
      <c r="K194" s="5"/>
    </row>
    <row r="195" spans="1:11" ht="12.75">
      <c r="A195" s="21"/>
      <c r="B195" s="103" t="s">
        <v>258</v>
      </c>
      <c r="C195" s="4"/>
      <c r="D195" s="31"/>
      <c r="E195" s="31"/>
      <c r="F195" s="31"/>
      <c r="G195" s="5"/>
      <c r="H195" s="32"/>
      <c r="I195" s="5"/>
      <c r="J195" s="5"/>
      <c r="K195" s="5"/>
    </row>
    <row r="196" spans="1:11" ht="12.75">
      <c r="A196" s="21"/>
      <c r="B196" s="103"/>
      <c r="C196" s="4"/>
      <c r="D196" s="31"/>
      <c r="E196" s="31"/>
      <c r="F196" s="31"/>
      <c r="G196" s="5"/>
      <c r="H196" s="32"/>
      <c r="I196" s="5"/>
      <c r="J196" s="5"/>
      <c r="K196" s="5"/>
    </row>
    <row r="197" spans="1:11" ht="12.75">
      <c r="A197" s="21"/>
      <c r="B197" s="3" t="s">
        <v>479</v>
      </c>
      <c r="C197" s="4"/>
      <c r="D197" s="31"/>
      <c r="E197" s="31"/>
      <c r="F197" s="31"/>
      <c r="G197" s="5"/>
      <c r="H197" s="32"/>
      <c r="I197" s="5"/>
      <c r="J197" s="5"/>
      <c r="K197" s="5"/>
    </row>
    <row r="198" spans="2:11" ht="12.75">
      <c r="B198" s="3" t="s">
        <v>409</v>
      </c>
      <c r="C198" s="5"/>
      <c r="D198" s="5"/>
      <c r="E198" s="5"/>
      <c r="F198" s="5"/>
      <c r="G198" s="5"/>
      <c r="H198" s="5"/>
      <c r="I198" s="5"/>
      <c r="J198" s="5"/>
      <c r="K198" s="5"/>
    </row>
    <row r="199" spans="1:9" ht="12" customHeight="1">
      <c r="A199" s="3"/>
      <c r="B199" s="3" t="s">
        <v>341</v>
      </c>
      <c r="C199" s="5"/>
      <c r="D199" s="5"/>
      <c r="E199" s="5"/>
      <c r="F199" s="5"/>
      <c r="G199" s="5"/>
      <c r="H199" s="5"/>
      <c r="I199" s="5"/>
    </row>
    <row r="200" spans="1:2" ht="12" customHeight="1">
      <c r="A200" s="3"/>
      <c r="B200" s="3"/>
    </row>
    <row r="201" spans="1:2" ht="12" customHeight="1">
      <c r="A201" s="3"/>
      <c r="B201" s="3"/>
    </row>
    <row r="202" spans="1:2" ht="12" customHeight="1">
      <c r="A202" s="8" t="s">
        <v>63</v>
      </c>
      <c r="B202" s="8" t="s">
        <v>53</v>
      </c>
    </row>
    <row r="203" spans="1:2" ht="12" customHeight="1">
      <c r="A203" s="8"/>
      <c r="B203" s="8"/>
    </row>
    <row r="204" spans="1:2" ht="12" customHeight="1">
      <c r="A204" s="8"/>
      <c r="B204" s="27" t="s">
        <v>377</v>
      </c>
    </row>
    <row r="205" spans="1:8" ht="12" customHeight="1">
      <c r="A205" s="8"/>
      <c r="B205" s="27" t="s">
        <v>410</v>
      </c>
      <c r="F205" s="62"/>
      <c r="H205" s="62"/>
    </row>
    <row r="206" spans="1:8" ht="12" customHeight="1">
      <c r="A206" s="8"/>
      <c r="B206" s="27"/>
      <c r="F206" s="62"/>
      <c r="H206" s="62"/>
    </row>
    <row r="207" spans="1:2" ht="12" customHeight="1">
      <c r="A207" s="37" t="s">
        <v>64</v>
      </c>
      <c r="B207" s="8" t="s">
        <v>106</v>
      </c>
    </row>
    <row r="208" spans="1:2" ht="12" customHeight="1">
      <c r="A208" s="3"/>
      <c r="B208" s="77"/>
    </row>
    <row r="209" spans="1:2" ht="12" customHeight="1">
      <c r="A209" s="21"/>
      <c r="B209" s="27" t="s">
        <v>375</v>
      </c>
    </row>
    <row r="210" ht="12" customHeight="1">
      <c r="B210" s="3"/>
    </row>
    <row r="211" spans="3:9" ht="12" customHeight="1">
      <c r="C211" s="19"/>
      <c r="D211" s="19"/>
      <c r="E211" s="19" t="s">
        <v>132</v>
      </c>
      <c r="F211" s="65" t="s">
        <v>135</v>
      </c>
      <c r="G211" s="66"/>
      <c r="I211" s="66"/>
    </row>
    <row r="212" spans="2:9" ht="12" customHeight="1">
      <c r="B212" s="22"/>
      <c r="C212" s="19" t="s">
        <v>20</v>
      </c>
      <c r="D212" s="19" t="s">
        <v>21</v>
      </c>
      <c r="E212" s="65" t="s">
        <v>133</v>
      </c>
      <c r="F212" s="65" t="s">
        <v>134</v>
      </c>
      <c r="G212" s="25"/>
      <c r="H212" s="73" t="s">
        <v>172</v>
      </c>
      <c r="I212" s="19" t="s">
        <v>137</v>
      </c>
    </row>
    <row r="213" spans="2:9" ht="12" customHeight="1">
      <c r="B213" s="22"/>
      <c r="C213" s="4" t="s">
        <v>2</v>
      </c>
      <c r="D213" s="4" t="s">
        <v>2</v>
      </c>
      <c r="E213" s="4" t="s">
        <v>2</v>
      </c>
      <c r="F213" s="4" t="s">
        <v>2</v>
      </c>
      <c r="G213" s="25"/>
      <c r="H213" s="4" t="s">
        <v>2</v>
      </c>
      <c r="I213" s="4" t="s">
        <v>2</v>
      </c>
    </row>
    <row r="214" spans="2:9" ht="12.75">
      <c r="B214" s="22" t="s">
        <v>24</v>
      </c>
      <c r="F214" s="6"/>
      <c r="I214" s="33"/>
    </row>
    <row r="215" spans="2:9" ht="12.75">
      <c r="B215" s="3" t="s">
        <v>136</v>
      </c>
      <c r="C215" s="2">
        <v>40768</v>
      </c>
      <c r="D215" s="2">
        <v>11619</v>
      </c>
      <c r="E215" s="64">
        <v>12026</v>
      </c>
      <c r="F215" s="64">
        <v>5811</v>
      </c>
      <c r="G215" s="17"/>
      <c r="H215" s="74">
        <v>0</v>
      </c>
      <c r="I215" s="29">
        <f>SUM(C215:H215)</f>
        <v>70224</v>
      </c>
    </row>
    <row r="216" spans="2:9" ht="12.75">
      <c r="B216" s="27" t="s">
        <v>171</v>
      </c>
      <c r="C216" s="2">
        <v>10</v>
      </c>
      <c r="D216" s="74">
        <v>0</v>
      </c>
      <c r="E216" s="75">
        <v>0</v>
      </c>
      <c r="F216" s="75">
        <v>0</v>
      </c>
      <c r="G216" s="17"/>
      <c r="H216" s="2">
        <v>-10</v>
      </c>
      <c r="I216" s="76">
        <v>0</v>
      </c>
    </row>
    <row r="217" spans="2:9" ht="13.5" thickBot="1">
      <c r="B217" s="3"/>
      <c r="C217" s="67">
        <f>SUM(C215:C216)</f>
        <v>40778</v>
      </c>
      <c r="D217" s="67">
        <f>SUM(D215:D216)</f>
        <v>11619</v>
      </c>
      <c r="E217" s="67">
        <f>SUM(E215:E216)</f>
        <v>12026</v>
      </c>
      <c r="F217" s="67">
        <f>SUM(F215:F216)</f>
        <v>5811</v>
      </c>
      <c r="G217" s="67"/>
      <c r="H217" s="67">
        <f>SUM(H215:H216)</f>
        <v>-10</v>
      </c>
      <c r="I217" s="67">
        <f>SUM(I215:I216)</f>
        <v>70224</v>
      </c>
    </row>
    <row r="218" spans="6:10" ht="13.5" thickTop="1">
      <c r="F218" s="64"/>
      <c r="G218" s="17"/>
      <c r="H218" s="64"/>
      <c r="J218" s="23"/>
    </row>
    <row r="219" spans="2:10" ht="12.75">
      <c r="B219" s="22" t="s">
        <v>138</v>
      </c>
      <c r="F219" s="64"/>
      <c r="G219" s="17"/>
      <c r="H219" s="64"/>
      <c r="J219" s="23"/>
    </row>
    <row r="220" spans="2:9" ht="12.75">
      <c r="B220" s="2" t="s">
        <v>139</v>
      </c>
      <c r="C220" s="2">
        <v>-5506</v>
      </c>
      <c r="D220" s="2">
        <v>118</v>
      </c>
      <c r="E220" s="64">
        <v>-1204</v>
      </c>
      <c r="F220" s="64">
        <v>-1079</v>
      </c>
      <c r="G220" s="17"/>
      <c r="H220" s="74">
        <v>0</v>
      </c>
      <c r="I220" s="23">
        <f>SUM(C220:H220)</f>
        <v>-7671</v>
      </c>
    </row>
    <row r="221" spans="2:9" ht="12.75">
      <c r="B221" s="2" t="s">
        <v>164</v>
      </c>
      <c r="F221" s="64"/>
      <c r="G221" s="17"/>
      <c r="I221" s="71">
        <v>-12914</v>
      </c>
    </row>
    <row r="222" spans="2:9" ht="12.75">
      <c r="B222" s="2" t="s">
        <v>411</v>
      </c>
      <c r="F222" s="64"/>
      <c r="G222" s="17"/>
      <c r="I222" s="23">
        <f>SUM(I220:I221)</f>
        <v>-20585</v>
      </c>
    </row>
    <row r="223" spans="2:9" ht="12.75">
      <c r="B223" s="2" t="s">
        <v>142</v>
      </c>
      <c r="F223" s="64"/>
      <c r="G223" s="17"/>
      <c r="I223" s="23">
        <v>-1360</v>
      </c>
    </row>
    <row r="224" spans="2:9" ht="12.75">
      <c r="B224" s="62" t="s">
        <v>163</v>
      </c>
      <c r="F224" s="64"/>
      <c r="G224" s="17"/>
      <c r="I224" s="23">
        <v>-3</v>
      </c>
    </row>
    <row r="225" spans="2:9" ht="12.75">
      <c r="B225" s="2" t="s">
        <v>140</v>
      </c>
      <c r="F225" s="64"/>
      <c r="G225" s="17"/>
      <c r="I225" s="23"/>
    </row>
    <row r="226" spans="2:9" ht="12.75">
      <c r="B226" s="2" t="s">
        <v>143</v>
      </c>
      <c r="F226" s="64"/>
      <c r="G226" s="17"/>
      <c r="I226" s="23">
        <v>-4953</v>
      </c>
    </row>
    <row r="227" spans="2:9" ht="13.5" thickBot="1">
      <c r="B227" s="62" t="s">
        <v>412</v>
      </c>
      <c r="F227" s="64"/>
      <c r="G227" s="17"/>
      <c r="I227" s="79">
        <f>SUM(I222:I226)</f>
        <v>-26901</v>
      </c>
    </row>
    <row r="228" spans="8:10" ht="13.5" thickTop="1">
      <c r="H228" s="36"/>
      <c r="I228" s="9"/>
      <c r="J228" s="36"/>
    </row>
    <row r="229" spans="2:10" ht="12.75">
      <c r="B229" s="27" t="s">
        <v>376</v>
      </c>
      <c r="H229" s="36"/>
      <c r="I229" s="9"/>
      <c r="J229" s="36"/>
    </row>
    <row r="230" spans="8:10" ht="12.75">
      <c r="H230" s="36"/>
      <c r="I230" s="9"/>
      <c r="J230" s="36"/>
    </row>
    <row r="231" spans="3:10" ht="12.75">
      <c r="C231" s="19"/>
      <c r="D231" s="19"/>
      <c r="E231" s="19" t="s">
        <v>132</v>
      </c>
      <c r="F231" s="65" t="s">
        <v>135</v>
      </c>
      <c r="G231" s="66"/>
      <c r="I231" s="66"/>
      <c r="J231" s="36"/>
    </row>
    <row r="232" spans="2:10" ht="12.75">
      <c r="B232" s="22"/>
      <c r="C232" s="19" t="s">
        <v>20</v>
      </c>
      <c r="D232" s="19" t="s">
        <v>21</v>
      </c>
      <c r="E232" s="65" t="s">
        <v>133</v>
      </c>
      <c r="F232" s="65" t="s">
        <v>134</v>
      </c>
      <c r="G232" s="25"/>
      <c r="H232" s="73" t="s">
        <v>172</v>
      </c>
      <c r="I232" s="19" t="s">
        <v>137</v>
      </c>
      <c r="J232" s="36"/>
    </row>
    <row r="233" spans="2:10" ht="12.75">
      <c r="B233" s="22"/>
      <c r="C233" s="4" t="s">
        <v>2</v>
      </c>
      <c r="D233" s="4" t="s">
        <v>2</v>
      </c>
      <c r="E233" s="4" t="s">
        <v>2</v>
      </c>
      <c r="F233" s="4" t="s">
        <v>2</v>
      </c>
      <c r="G233" s="25"/>
      <c r="H233" s="4" t="s">
        <v>2</v>
      </c>
      <c r="I233" s="4" t="s">
        <v>2</v>
      </c>
      <c r="J233" s="36"/>
    </row>
    <row r="234" spans="2:10" ht="12.75">
      <c r="B234" s="22" t="s">
        <v>24</v>
      </c>
      <c r="F234" s="6"/>
      <c r="I234" s="33"/>
      <c r="J234" s="36"/>
    </row>
    <row r="235" spans="2:10" ht="12.75">
      <c r="B235" s="3" t="s">
        <v>136</v>
      </c>
      <c r="C235" s="2">
        <v>72985</v>
      </c>
      <c r="D235" s="2">
        <v>24277</v>
      </c>
      <c r="E235" s="64">
        <v>22545</v>
      </c>
      <c r="F235" s="64">
        <v>11601</v>
      </c>
      <c r="G235" s="17"/>
      <c r="H235" s="74">
        <v>0</v>
      </c>
      <c r="I235" s="29">
        <f>SUM(C235:H235)</f>
        <v>131408</v>
      </c>
      <c r="J235" s="36"/>
    </row>
    <row r="236" spans="2:10" ht="12.75">
      <c r="B236" s="27" t="s">
        <v>171</v>
      </c>
      <c r="C236" s="2">
        <v>65</v>
      </c>
      <c r="D236" s="74">
        <v>0</v>
      </c>
      <c r="E236" s="75">
        <v>0</v>
      </c>
      <c r="F236" s="75">
        <v>0</v>
      </c>
      <c r="G236" s="17"/>
      <c r="H236" s="2">
        <f>-C236</f>
        <v>-65</v>
      </c>
      <c r="I236" s="76">
        <v>0</v>
      </c>
      <c r="J236" s="36"/>
    </row>
    <row r="237" spans="2:10" ht="13.5" thickBot="1">
      <c r="B237" s="3"/>
      <c r="C237" s="67">
        <f>SUM(C235:C236)</f>
        <v>73050</v>
      </c>
      <c r="D237" s="67">
        <f>SUM(D235:D236)</f>
        <v>24277</v>
      </c>
      <c r="E237" s="67">
        <f>SUM(E235:E236)</f>
        <v>22545</v>
      </c>
      <c r="F237" s="67">
        <f>SUM(F235:F236)</f>
        <v>11601</v>
      </c>
      <c r="G237" s="67"/>
      <c r="H237" s="67">
        <f>SUM(H235:H236)</f>
        <v>-65</v>
      </c>
      <c r="I237" s="67">
        <f>SUM(I235:I236)</f>
        <v>131408</v>
      </c>
      <c r="J237" s="36"/>
    </row>
    <row r="238" spans="6:10" ht="13.5" thickTop="1">
      <c r="F238" s="64"/>
      <c r="G238" s="17"/>
      <c r="H238" s="64"/>
      <c r="J238" s="36"/>
    </row>
    <row r="239" spans="2:10" ht="12.75">
      <c r="B239" s="22" t="s">
        <v>138</v>
      </c>
      <c r="F239" s="64"/>
      <c r="G239" s="17"/>
      <c r="H239" s="64"/>
      <c r="J239" s="36"/>
    </row>
    <row r="240" spans="2:10" ht="12.75">
      <c r="B240" s="2" t="s">
        <v>139</v>
      </c>
      <c r="C240" s="2">
        <v>-5260</v>
      </c>
      <c r="D240" s="2">
        <v>1556</v>
      </c>
      <c r="E240" s="64">
        <v>-1176</v>
      </c>
      <c r="F240" s="64">
        <v>1475</v>
      </c>
      <c r="G240" s="17"/>
      <c r="H240" s="74">
        <v>0</v>
      </c>
      <c r="I240" s="23">
        <f>SUM(C240:H240)</f>
        <v>-3405</v>
      </c>
      <c r="J240" s="36"/>
    </row>
    <row r="241" spans="2:10" ht="12.75">
      <c r="B241" s="2" t="s">
        <v>164</v>
      </c>
      <c r="F241" s="64"/>
      <c r="G241" s="17"/>
      <c r="I241" s="71">
        <v>-13629</v>
      </c>
      <c r="J241" s="36"/>
    </row>
    <row r="242" spans="2:10" ht="12.75">
      <c r="B242" s="2" t="s">
        <v>411</v>
      </c>
      <c r="F242" s="64"/>
      <c r="G242" s="17"/>
      <c r="I242" s="23">
        <f>SUM(I240:I241)</f>
        <v>-17034</v>
      </c>
      <c r="J242" s="36"/>
    </row>
    <row r="243" spans="2:10" ht="12.75">
      <c r="B243" s="2" t="s">
        <v>142</v>
      </c>
      <c r="F243" s="64"/>
      <c r="G243" s="17"/>
      <c r="I243" s="23">
        <v>-2200</v>
      </c>
      <c r="J243" s="36"/>
    </row>
    <row r="244" spans="2:10" ht="12.75">
      <c r="B244" s="62" t="s">
        <v>163</v>
      </c>
      <c r="F244" s="64"/>
      <c r="G244" s="17"/>
      <c r="I244" s="23">
        <v>-2</v>
      </c>
      <c r="J244" s="36"/>
    </row>
    <row r="245" spans="2:10" ht="12.75">
      <c r="B245" s="2" t="s">
        <v>140</v>
      </c>
      <c r="F245" s="64"/>
      <c r="G245" s="17"/>
      <c r="I245" s="23"/>
      <c r="J245" s="36"/>
    </row>
    <row r="246" spans="2:10" ht="12.75">
      <c r="B246" s="2" t="s">
        <v>143</v>
      </c>
      <c r="F246" s="64"/>
      <c r="G246" s="17"/>
      <c r="I246" s="23">
        <v>-5257</v>
      </c>
      <c r="J246" s="36"/>
    </row>
    <row r="247" spans="2:10" ht="13.5" thickBot="1">
      <c r="B247" s="62" t="s">
        <v>412</v>
      </c>
      <c r="F247" s="64"/>
      <c r="G247" s="17"/>
      <c r="I247" s="79">
        <f>SUM(I242:I246)</f>
        <v>-24493</v>
      </c>
      <c r="J247" s="36"/>
    </row>
    <row r="248" spans="8:10" ht="13.5" thickTop="1">
      <c r="H248" s="36"/>
      <c r="I248" s="9"/>
      <c r="J248" s="36"/>
    </row>
    <row r="249" spans="1:10" ht="12.75">
      <c r="A249" s="37" t="s">
        <v>65</v>
      </c>
      <c r="B249" s="25" t="s">
        <v>413</v>
      </c>
      <c r="H249" s="36"/>
      <c r="I249" s="9"/>
      <c r="J249" s="36"/>
    </row>
    <row r="250" spans="8:10" ht="12.75">
      <c r="H250" s="36"/>
      <c r="I250" s="9"/>
      <c r="J250" s="36"/>
    </row>
    <row r="251" spans="1:10" ht="12.75">
      <c r="A251" s="21"/>
      <c r="B251" s="2" t="s">
        <v>460</v>
      </c>
      <c r="H251" s="36"/>
      <c r="I251" s="9"/>
      <c r="J251" s="36"/>
    </row>
    <row r="252" ht="12.75">
      <c r="B252" s="2" t="s">
        <v>473</v>
      </c>
    </row>
    <row r="253" spans="8:10" ht="12.75">
      <c r="H253" s="36"/>
      <c r="I253" s="9"/>
      <c r="J253" s="36"/>
    </row>
    <row r="254" spans="1:10" ht="12.75">
      <c r="A254" s="37" t="s">
        <v>66</v>
      </c>
      <c r="B254" s="25" t="s">
        <v>107</v>
      </c>
      <c r="H254" s="36"/>
      <c r="I254" s="9"/>
      <c r="J254" s="36"/>
    </row>
    <row r="255" spans="8:10" ht="12.75">
      <c r="H255" s="36"/>
      <c r="I255" s="9"/>
      <c r="J255" s="36"/>
    </row>
    <row r="256" spans="2:10" ht="12.75">
      <c r="B256" s="2" t="s">
        <v>414</v>
      </c>
      <c r="H256" s="36"/>
      <c r="I256" s="9"/>
      <c r="J256" s="36"/>
    </row>
    <row r="257" spans="2:10" ht="12.75">
      <c r="B257" s="2" t="s">
        <v>415</v>
      </c>
      <c r="H257" s="36"/>
      <c r="I257" s="9"/>
      <c r="J257" s="36"/>
    </row>
    <row r="258" spans="2:10" ht="12.75">
      <c r="B258" s="2" t="s">
        <v>416</v>
      </c>
      <c r="H258" s="36"/>
      <c r="I258" s="9"/>
      <c r="J258" s="36"/>
    </row>
    <row r="259" spans="8:10" ht="12.75">
      <c r="H259" s="36"/>
      <c r="I259" s="9"/>
      <c r="J259" s="36"/>
    </row>
    <row r="260" spans="2:10" ht="12.75">
      <c r="B260" s="2" t="s">
        <v>417</v>
      </c>
      <c r="H260" s="36"/>
      <c r="I260" s="9"/>
      <c r="J260" s="36"/>
    </row>
    <row r="261" spans="2:10" ht="12.75">
      <c r="B261" s="2" t="s">
        <v>454</v>
      </c>
      <c r="H261" s="36"/>
      <c r="I261" s="9"/>
      <c r="J261" s="36"/>
    </row>
    <row r="262" spans="2:10" ht="12.75">
      <c r="B262" s="2" t="s">
        <v>455</v>
      </c>
      <c r="H262" s="36"/>
      <c r="I262" s="9"/>
      <c r="J262" s="36"/>
    </row>
    <row r="263" spans="8:10" ht="12.75">
      <c r="H263" s="36"/>
      <c r="I263" s="9"/>
      <c r="J263" s="36"/>
    </row>
    <row r="264" spans="1:10" ht="12.75">
      <c r="A264" s="21"/>
      <c r="B264" s="62" t="s">
        <v>418</v>
      </c>
      <c r="H264" s="36"/>
      <c r="I264" s="9"/>
      <c r="J264" s="36"/>
    </row>
    <row r="265" spans="2:10" ht="12.75">
      <c r="B265" s="2" t="s">
        <v>183</v>
      </c>
      <c r="H265" s="36"/>
      <c r="I265" s="9"/>
      <c r="J265" s="36"/>
    </row>
    <row r="266" spans="8:10" ht="12.75">
      <c r="H266" s="36"/>
      <c r="I266" s="9"/>
      <c r="J266" s="36"/>
    </row>
    <row r="267" spans="1:10" ht="12.75">
      <c r="A267" s="8" t="s">
        <v>67</v>
      </c>
      <c r="B267" s="25" t="s">
        <v>108</v>
      </c>
      <c r="H267" s="36"/>
      <c r="I267" s="9"/>
      <c r="J267" s="36"/>
    </row>
    <row r="268" spans="8:10" ht="12.75">
      <c r="H268" s="36"/>
      <c r="I268" s="9"/>
      <c r="J268" s="36"/>
    </row>
    <row r="269" spans="1:11" ht="12.75">
      <c r="A269" s="3"/>
      <c r="B269" s="27" t="s">
        <v>378</v>
      </c>
      <c r="C269" s="5"/>
      <c r="E269" s="5"/>
      <c r="F269" s="5"/>
      <c r="G269" s="5"/>
      <c r="H269" s="5"/>
      <c r="I269" s="5"/>
      <c r="J269" s="5"/>
      <c r="K269" s="5"/>
    </row>
    <row r="270" spans="1:11" ht="12.75">
      <c r="A270" s="3"/>
      <c r="B270" s="3"/>
      <c r="C270" s="5"/>
      <c r="E270" s="5"/>
      <c r="F270" s="5"/>
      <c r="G270" s="5"/>
      <c r="H270" s="5"/>
      <c r="I270" s="5"/>
      <c r="J270" s="5"/>
      <c r="K270" s="5"/>
    </row>
    <row r="271" spans="1:11" ht="12.75">
      <c r="A271" s="8" t="s">
        <v>68</v>
      </c>
      <c r="B271" s="8" t="s">
        <v>109</v>
      </c>
      <c r="C271" s="5"/>
      <c r="E271" s="5"/>
      <c r="F271" s="5"/>
      <c r="G271" s="5"/>
      <c r="H271" s="5"/>
      <c r="I271" s="5"/>
      <c r="J271" s="5"/>
      <c r="K271" s="5"/>
    </row>
    <row r="272" spans="1:11" ht="12.75">
      <c r="A272" s="3"/>
      <c r="B272" s="3"/>
      <c r="C272" s="5"/>
      <c r="E272" s="5"/>
      <c r="F272" s="5"/>
      <c r="G272" s="5"/>
      <c r="H272" s="5"/>
      <c r="I272" s="5"/>
      <c r="J272" s="5"/>
      <c r="K272" s="5"/>
    </row>
    <row r="273" spans="1:11" ht="12.75">
      <c r="A273" s="3"/>
      <c r="B273" s="3" t="s">
        <v>144</v>
      </c>
      <c r="C273" s="5"/>
      <c r="E273" s="5"/>
      <c r="F273" s="62" t="s">
        <v>177</v>
      </c>
      <c r="G273" s="5"/>
      <c r="H273" s="62" t="s">
        <v>177</v>
      </c>
      <c r="I273" s="5"/>
      <c r="J273" s="5"/>
      <c r="K273" s="5"/>
    </row>
    <row r="274" spans="1:11" ht="12.75">
      <c r="A274" s="3"/>
      <c r="B274" s="3"/>
      <c r="C274" s="5"/>
      <c r="E274" s="5"/>
      <c r="F274" s="62" t="s">
        <v>368</v>
      </c>
      <c r="G274" s="21"/>
      <c r="H274" s="62" t="s">
        <v>233</v>
      </c>
      <c r="I274" s="21"/>
      <c r="J274" s="21"/>
      <c r="K274" s="5"/>
    </row>
    <row r="275" spans="1:11" ht="12.75">
      <c r="A275" s="3"/>
      <c r="B275" s="3"/>
      <c r="C275" s="5"/>
      <c r="E275" s="5"/>
      <c r="F275" s="21" t="s">
        <v>55</v>
      </c>
      <c r="G275" s="21"/>
      <c r="H275" s="21" t="s">
        <v>55</v>
      </c>
      <c r="I275" s="21"/>
      <c r="J275" s="21"/>
      <c r="K275" s="5"/>
    </row>
    <row r="276" spans="1:11" ht="12.75">
      <c r="A276" s="3"/>
      <c r="B276" s="3" t="s">
        <v>54</v>
      </c>
      <c r="C276" s="5"/>
      <c r="E276" s="5"/>
      <c r="F276" s="5"/>
      <c r="G276" s="5"/>
      <c r="H276" s="4"/>
      <c r="I276" s="5"/>
      <c r="J276" s="5"/>
      <c r="K276" s="5"/>
    </row>
    <row r="277" spans="1:11" ht="13.5" thickBot="1">
      <c r="A277" s="3"/>
      <c r="B277" s="3" t="s">
        <v>117</v>
      </c>
      <c r="C277" s="5"/>
      <c r="E277" s="5"/>
      <c r="F277" s="61">
        <v>157</v>
      </c>
      <c r="G277" s="5"/>
      <c r="H277" s="61">
        <v>93</v>
      </c>
      <c r="I277" s="5"/>
      <c r="J277" s="5"/>
      <c r="K277" s="5"/>
    </row>
    <row r="278" spans="1:11" ht="13.5" thickTop="1">
      <c r="A278" s="3"/>
      <c r="B278" s="3"/>
      <c r="C278" s="5"/>
      <c r="E278" s="5"/>
      <c r="F278" s="60"/>
      <c r="G278" s="5"/>
      <c r="H278" s="54"/>
      <c r="I278" s="5"/>
      <c r="J278" s="5"/>
      <c r="K278" s="5"/>
    </row>
    <row r="279" spans="1:11" ht="12.75">
      <c r="A279" s="8" t="s">
        <v>342</v>
      </c>
      <c r="B279" s="3"/>
      <c r="C279" s="5"/>
      <c r="K279" s="5"/>
    </row>
    <row r="280" spans="1:11" ht="12.75">
      <c r="A280" s="3"/>
      <c r="B280" s="3"/>
      <c r="C280" s="5"/>
      <c r="K280" s="5"/>
    </row>
    <row r="281" spans="1:11" ht="12.75">
      <c r="A281" s="8" t="s">
        <v>56</v>
      </c>
      <c r="B281" s="8" t="s">
        <v>69</v>
      </c>
      <c r="C281" s="5"/>
      <c r="K281" s="5"/>
    </row>
    <row r="282" spans="1:11" ht="12.75">
      <c r="A282" s="3"/>
      <c r="B282" s="3"/>
      <c r="C282" s="5"/>
      <c r="K282" s="5"/>
    </row>
    <row r="283" spans="1:11" ht="12.75">
      <c r="A283" s="3"/>
      <c r="B283" s="62" t="s">
        <v>392</v>
      </c>
      <c r="C283" s="5"/>
      <c r="K283" s="5"/>
    </row>
    <row r="284" spans="1:11" ht="12.75">
      <c r="A284" s="3"/>
      <c r="B284" s="62" t="s">
        <v>393</v>
      </c>
      <c r="C284" s="5"/>
      <c r="K284" s="5"/>
    </row>
    <row r="285" spans="1:11" ht="12.75">
      <c r="A285" s="3"/>
      <c r="B285" s="62" t="s">
        <v>394</v>
      </c>
      <c r="C285" s="5"/>
      <c r="K285" s="5"/>
    </row>
    <row r="286" spans="1:11" ht="12.75">
      <c r="A286" s="3"/>
      <c r="B286" s="21"/>
      <c r="C286" s="5"/>
      <c r="K286" s="5"/>
    </row>
    <row r="287" spans="1:11" ht="12.75">
      <c r="A287" s="3"/>
      <c r="B287" s="62" t="s">
        <v>461</v>
      </c>
      <c r="C287" s="5"/>
      <c r="K287" s="5"/>
    </row>
    <row r="288" spans="1:11" ht="12.75">
      <c r="A288" s="3"/>
      <c r="B288" s="62" t="s">
        <v>453</v>
      </c>
      <c r="C288" s="5"/>
      <c r="K288" s="5"/>
    </row>
    <row r="289" spans="1:11" ht="12.75">
      <c r="A289" s="3"/>
      <c r="B289" s="21" t="s">
        <v>476</v>
      </c>
      <c r="C289" s="5"/>
      <c r="K289" s="5"/>
    </row>
    <row r="290" spans="1:11" ht="12.75">
      <c r="A290" s="3"/>
      <c r="B290" s="62" t="s">
        <v>419</v>
      </c>
      <c r="C290" s="5"/>
      <c r="K290" s="5"/>
    </row>
    <row r="291" spans="1:11" ht="12.75">
      <c r="A291" s="3"/>
      <c r="B291" s="62"/>
      <c r="C291" s="5"/>
      <c r="K291" s="5"/>
    </row>
    <row r="292" spans="1:11" ht="12.75">
      <c r="A292" s="8" t="s">
        <v>70</v>
      </c>
      <c r="B292" s="8" t="s">
        <v>90</v>
      </c>
      <c r="C292" s="5"/>
      <c r="K292" s="5"/>
    </row>
    <row r="293" spans="1:11" ht="12.75">
      <c r="A293" s="3"/>
      <c r="B293" s="3"/>
      <c r="C293" s="5"/>
      <c r="K293" s="5"/>
    </row>
    <row r="294" spans="1:11" ht="12.75">
      <c r="A294" s="3"/>
      <c r="B294" s="62" t="s">
        <v>420</v>
      </c>
      <c r="C294" s="5"/>
      <c r="K294" s="5"/>
    </row>
    <row r="295" spans="1:11" ht="12.75">
      <c r="A295" s="3"/>
      <c r="B295" s="62" t="s">
        <v>395</v>
      </c>
      <c r="C295" s="5"/>
      <c r="K295" s="5"/>
    </row>
    <row r="296" spans="1:11" ht="12.75">
      <c r="A296" s="3"/>
      <c r="B296" s="21"/>
      <c r="C296" s="5"/>
      <c r="K296" s="5"/>
    </row>
    <row r="297" spans="1:11" ht="12.75">
      <c r="A297" s="3"/>
      <c r="B297" s="62" t="s">
        <v>469</v>
      </c>
      <c r="C297" s="5"/>
      <c r="K297" s="5"/>
    </row>
    <row r="298" spans="1:11" ht="12.75">
      <c r="A298" s="3"/>
      <c r="B298" s="21" t="s">
        <v>462</v>
      </c>
      <c r="C298" s="5"/>
      <c r="K298" s="5"/>
    </row>
    <row r="299" spans="1:11" ht="12.75">
      <c r="A299" s="3"/>
      <c r="B299" s="21" t="s">
        <v>477</v>
      </c>
      <c r="C299" s="5"/>
      <c r="K299" s="5"/>
    </row>
    <row r="300" spans="1:11" ht="12.75">
      <c r="A300" s="3"/>
      <c r="B300" s="21"/>
      <c r="C300" s="5"/>
      <c r="K300" s="5"/>
    </row>
    <row r="301" spans="1:11" ht="12.75">
      <c r="A301" s="3"/>
      <c r="C301" s="5"/>
      <c r="K301" s="5"/>
    </row>
    <row r="302" spans="1:11" ht="12.75">
      <c r="A302" s="8" t="s">
        <v>71</v>
      </c>
      <c r="B302" s="8" t="s">
        <v>72</v>
      </c>
      <c r="C302" s="5"/>
      <c r="K302" s="5"/>
    </row>
    <row r="303" spans="1:11" ht="12.75">
      <c r="A303" s="3"/>
      <c r="B303" s="3"/>
      <c r="C303" s="5"/>
      <c r="D303" s="5"/>
      <c r="E303" s="5"/>
      <c r="F303" s="5"/>
      <c r="G303" s="5"/>
      <c r="H303" s="5"/>
      <c r="I303" s="5"/>
      <c r="J303" s="5"/>
      <c r="K303" s="5"/>
    </row>
    <row r="304" spans="1:11" ht="12.75">
      <c r="A304" s="3"/>
      <c r="B304" s="27" t="s">
        <v>421</v>
      </c>
      <c r="C304" s="5"/>
      <c r="D304" s="5"/>
      <c r="E304" s="5"/>
      <c r="F304" s="5"/>
      <c r="G304" s="5"/>
      <c r="H304" s="5"/>
      <c r="I304" s="5"/>
      <c r="J304" s="5"/>
      <c r="K304" s="5"/>
    </row>
    <row r="305" spans="1:11" ht="12.75">
      <c r="A305" s="3"/>
      <c r="B305" s="3"/>
      <c r="C305" s="5"/>
      <c r="D305" s="5"/>
      <c r="E305" s="5"/>
      <c r="F305" s="5"/>
      <c r="G305" s="5"/>
      <c r="H305" s="5"/>
      <c r="I305" s="5"/>
      <c r="J305" s="5"/>
      <c r="K305" s="5"/>
    </row>
    <row r="306" spans="1:11" ht="12.75">
      <c r="A306" s="8" t="s">
        <v>73</v>
      </c>
      <c r="B306" s="8" t="s">
        <v>121</v>
      </c>
      <c r="C306" s="5"/>
      <c r="D306" s="5"/>
      <c r="E306" s="5"/>
      <c r="F306" s="5"/>
      <c r="G306" s="5"/>
      <c r="H306" s="5"/>
      <c r="I306" s="5"/>
      <c r="J306" s="5"/>
      <c r="K306" s="5"/>
    </row>
    <row r="307" spans="1:11" ht="12.75">
      <c r="A307" s="3"/>
      <c r="B307" s="3"/>
      <c r="C307" s="5"/>
      <c r="D307" s="5"/>
      <c r="E307" s="5"/>
      <c r="F307" s="5"/>
      <c r="G307" s="5"/>
      <c r="H307" s="5"/>
      <c r="I307" s="5"/>
      <c r="J307" s="5"/>
      <c r="K307" s="5"/>
    </row>
    <row r="308" spans="1:11" ht="12.75">
      <c r="A308" s="3"/>
      <c r="B308" s="3" t="s">
        <v>123</v>
      </c>
      <c r="C308" s="5"/>
      <c r="D308" s="5"/>
      <c r="E308" s="5"/>
      <c r="F308" s="5"/>
      <c r="G308" s="5"/>
      <c r="H308" s="5"/>
      <c r="I308" s="5"/>
      <c r="J308" s="5"/>
      <c r="K308" s="5"/>
    </row>
    <row r="309" spans="1:11" ht="12.75">
      <c r="A309" s="3"/>
      <c r="B309" s="3" t="s">
        <v>122</v>
      </c>
      <c r="C309" s="5"/>
      <c r="D309" s="5"/>
      <c r="E309" s="5"/>
      <c r="F309" s="5"/>
      <c r="G309" s="5"/>
      <c r="H309" s="5"/>
      <c r="I309" s="5"/>
      <c r="J309" s="5"/>
      <c r="K309" s="5"/>
    </row>
    <row r="310" spans="1:11" ht="12.75">
      <c r="A310" s="3"/>
      <c r="B310" s="3"/>
      <c r="C310" s="5"/>
      <c r="D310" s="5"/>
      <c r="E310" s="5"/>
      <c r="F310" s="5"/>
      <c r="G310" s="5"/>
      <c r="H310" s="5"/>
      <c r="I310" s="5"/>
      <c r="J310" s="5"/>
      <c r="K310" s="5"/>
    </row>
    <row r="311" spans="1:11" ht="12.75">
      <c r="A311" s="8" t="s">
        <v>74</v>
      </c>
      <c r="B311" s="8" t="s">
        <v>36</v>
      </c>
      <c r="C311" s="5"/>
      <c r="D311" s="5"/>
      <c r="E311" s="5"/>
      <c r="F311" s="5"/>
      <c r="G311" s="5"/>
      <c r="H311" s="5"/>
      <c r="I311" s="5"/>
      <c r="J311" s="5"/>
      <c r="K311" s="5"/>
    </row>
    <row r="312" spans="1:11" ht="12.75">
      <c r="A312" s="3"/>
      <c r="F312" s="33" t="s">
        <v>22</v>
      </c>
      <c r="G312" s="17"/>
      <c r="H312" s="33" t="s">
        <v>150</v>
      </c>
      <c r="K312" s="5"/>
    </row>
    <row r="313" spans="1:11" ht="12.75">
      <c r="A313" s="3"/>
      <c r="F313" s="33" t="s">
        <v>95</v>
      </c>
      <c r="G313" s="17"/>
      <c r="H313" s="33" t="s">
        <v>146</v>
      </c>
      <c r="K313" s="5"/>
    </row>
    <row r="314" spans="1:11" ht="12.75">
      <c r="A314" s="3"/>
      <c r="F314" s="29" t="s">
        <v>379</v>
      </c>
      <c r="H314" s="29" t="s">
        <v>379</v>
      </c>
      <c r="K314" s="5"/>
    </row>
    <row r="315" spans="1:11" ht="12.75">
      <c r="A315" s="3"/>
      <c r="F315" s="26" t="s">
        <v>2</v>
      </c>
      <c r="H315" s="26" t="s">
        <v>2</v>
      </c>
      <c r="K315" s="5"/>
    </row>
    <row r="316" spans="1:11" ht="12.75">
      <c r="A316" s="3"/>
      <c r="B316" s="3" t="s">
        <v>25</v>
      </c>
      <c r="F316" s="23">
        <v>1661</v>
      </c>
      <c r="G316" s="9"/>
      <c r="H316" s="23">
        <v>3208</v>
      </c>
      <c r="K316" s="5"/>
    </row>
    <row r="317" spans="1:11" ht="12.75">
      <c r="A317" s="3"/>
      <c r="B317" s="3" t="s">
        <v>13</v>
      </c>
      <c r="F317" s="23">
        <v>3382</v>
      </c>
      <c r="G317" s="9"/>
      <c r="H317" s="23">
        <v>2928</v>
      </c>
      <c r="K317" s="5"/>
    </row>
    <row r="318" spans="1:11" ht="12.75">
      <c r="A318" s="3"/>
      <c r="B318" s="3" t="s">
        <v>422</v>
      </c>
      <c r="F318" s="23">
        <v>61</v>
      </c>
      <c r="G318" s="9"/>
      <c r="H318" s="23">
        <v>61</v>
      </c>
      <c r="K318" s="5"/>
    </row>
    <row r="319" spans="1:11" ht="13.5" thickBot="1">
      <c r="A319" s="3"/>
      <c r="F319" s="24">
        <f>SUM(F316:F318)</f>
        <v>5104</v>
      </c>
      <c r="G319" s="9"/>
      <c r="H319" s="24">
        <f>SUM(H316:H318)</f>
        <v>6197</v>
      </c>
      <c r="K319" s="5"/>
    </row>
    <row r="320" spans="1:11" ht="12.75">
      <c r="A320" s="3"/>
      <c r="B320" s="3"/>
      <c r="C320" s="5"/>
      <c r="D320" s="5"/>
      <c r="E320" s="5"/>
      <c r="F320" s="5"/>
      <c r="G320" s="5"/>
      <c r="H320" s="5"/>
      <c r="I320" s="5"/>
      <c r="J320" s="5"/>
      <c r="K320" s="5"/>
    </row>
    <row r="321" spans="1:11" ht="12.75">
      <c r="A321" s="3"/>
      <c r="B321" s="62" t="s">
        <v>423</v>
      </c>
      <c r="C321" s="5"/>
      <c r="D321" s="5"/>
      <c r="E321" s="5"/>
      <c r="F321" s="5"/>
      <c r="G321" s="5"/>
      <c r="H321" s="5"/>
      <c r="I321" s="5"/>
      <c r="J321" s="5"/>
      <c r="K321" s="5"/>
    </row>
    <row r="322" spans="1:11" ht="12.75">
      <c r="A322" s="3"/>
      <c r="B322" s="21" t="s">
        <v>424</v>
      </c>
      <c r="C322" s="5"/>
      <c r="D322" s="5"/>
      <c r="E322" s="5"/>
      <c r="F322" s="5"/>
      <c r="G322" s="5"/>
      <c r="H322" s="5"/>
      <c r="I322" s="5"/>
      <c r="J322" s="5"/>
      <c r="K322" s="5"/>
    </row>
    <row r="323" spans="1:11" ht="12.75">
      <c r="A323" s="3"/>
      <c r="B323" s="21" t="s">
        <v>425</v>
      </c>
      <c r="C323" s="5"/>
      <c r="D323" s="5"/>
      <c r="E323" s="5"/>
      <c r="F323" s="5"/>
      <c r="G323" s="5"/>
      <c r="H323" s="5"/>
      <c r="I323" s="5"/>
      <c r="J323" s="5"/>
      <c r="K323" s="5"/>
    </row>
    <row r="324" spans="1:11" ht="12.75">
      <c r="A324" s="3"/>
      <c r="B324" s="62" t="s">
        <v>426</v>
      </c>
      <c r="C324" s="5"/>
      <c r="D324" s="5"/>
      <c r="E324" s="5"/>
      <c r="F324" s="5"/>
      <c r="G324" s="5"/>
      <c r="H324" s="5"/>
      <c r="I324" s="5"/>
      <c r="J324" s="5"/>
      <c r="K324" s="5"/>
    </row>
    <row r="325" spans="1:11" ht="12.75">
      <c r="A325" s="3"/>
      <c r="B325" s="62" t="s">
        <v>178</v>
      </c>
      <c r="C325" s="5"/>
      <c r="D325" s="5"/>
      <c r="E325" s="5"/>
      <c r="F325" s="5"/>
      <c r="G325" s="5"/>
      <c r="H325" s="5"/>
      <c r="I325" s="5"/>
      <c r="J325" s="5"/>
      <c r="K325" s="5"/>
    </row>
    <row r="326" spans="1:11" ht="12.75">
      <c r="A326" s="3"/>
      <c r="B326" s="3"/>
      <c r="C326" s="5"/>
      <c r="D326" s="5"/>
      <c r="E326" s="5"/>
      <c r="F326" s="5"/>
      <c r="G326" s="5"/>
      <c r="H326" s="5"/>
      <c r="I326" s="5"/>
      <c r="J326" s="5"/>
      <c r="K326" s="5"/>
    </row>
    <row r="327" spans="1:11" ht="12.75">
      <c r="A327" s="8" t="s">
        <v>75</v>
      </c>
      <c r="B327" s="8" t="s">
        <v>76</v>
      </c>
      <c r="C327" s="5"/>
      <c r="D327" s="5"/>
      <c r="E327" s="5"/>
      <c r="F327" s="5"/>
      <c r="G327" s="5"/>
      <c r="H327" s="5"/>
      <c r="I327" s="5"/>
      <c r="J327" s="5"/>
      <c r="K327" s="5"/>
    </row>
    <row r="328" spans="1:11" ht="12.75">
      <c r="A328" s="3"/>
      <c r="B328" s="3"/>
      <c r="C328" s="5"/>
      <c r="D328" s="5"/>
      <c r="E328" s="5"/>
      <c r="F328" s="5"/>
      <c r="G328" s="5"/>
      <c r="H328" s="5"/>
      <c r="I328" s="5"/>
      <c r="J328" s="5"/>
      <c r="K328" s="5"/>
    </row>
    <row r="329" spans="1:11" ht="12.75">
      <c r="A329" s="3"/>
      <c r="B329" s="27" t="s">
        <v>380</v>
      </c>
      <c r="C329" s="5"/>
      <c r="D329" s="5"/>
      <c r="E329" s="5"/>
      <c r="F329" s="5"/>
      <c r="G329" s="5"/>
      <c r="H329" s="5"/>
      <c r="I329" s="5"/>
      <c r="J329" s="5"/>
      <c r="K329" s="5"/>
    </row>
    <row r="330" spans="1:11" ht="12.75">
      <c r="A330" s="3"/>
      <c r="B330" s="3"/>
      <c r="C330" s="5"/>
      <c r="D330" s="5"/>
      <c r="E330" s="5"/>
      <c r="F330" s="5"/>
      <c r="G330" s="5"/>
      <c r="H330" s="5"/>
      <c r="I330" s="5"/>
      <c r="J330" s="5"/>
      <c r="K330" s="5"/>
    </row>
    <row r="331" spans="1:11" ht="12.75">
      <c r="A331" s="8" t="s">
        <v>77</v>
      </c>
      <c r="B331" s="8" t="s">
        <v>118</v>
      </c>
      <c r="C331" s="5"/>
      <c r="D331" s="5"/>
      <c r="E331" s="5"/>
      <c r="F331" s="5"/>
      <c r="G331" s="5"/>
      <c r="H331" s="5"/>
      <c r="I331" s="5"/>
      <c r="J331" s="5"/>
      <c r="K331" s="5"/>
    </row>
    <row r="332" spans="1:11" ht="12.75">
      <c r="A332" s="3"/>
      <c r="B332" s="3"/>
      <c r="C332" s="5"/>
      <c r="D332" s="5"/>
      <c r="E332" s="5"/>
      <c r="F332" s="5"/>
      <c r="G332" s="5"/>
      <c r="H332" s="5"/>
      <c r="I332" s="5"/>
      <c r="J332" s="5"/>
      <c r="K332" s="5"/>
    </row>
    <row r="333" spans="1:11" ht="12.75">
      <c r="A333" s="3"/>
      <c r="B333" s="27" t="s">
        <v>381</v>
      </c>
      <c r="C333" s="5"/>
      <c r="D333" s="5"/>
      <c r="E333" s="5"/>
      <c r="F333" s="5"/>
      <c r="G333" s="5"/>
      <c r="H333" s="5"/>
      <c r="I333" s="5"/>
      <c r="J333" s="5"/>
      <c r="K333" s="5"/>
    </row>
    <row r="334" spans="1:11" ht="12.75">
      <c r="A334" s="3"/>
      <c r="B334" s="27" t="s">
        <v>382</v>
      </c>
      <c r="C334" s="5"/>
      <c r="D334" s="5"/>
      <c r="E334" s="5"/>
      <c r="F334" s="5"/>
      <c r="G334" s="5"/>
      <c r="H334" s="5"/>
      <c r="I334" s="5"/>
      <c r="J334" s="5"/>
      <c r="K334" s="5"/>
    </row>
    <row r="335" spans="1:11" ht="12.75">
      <c r="A335" s="3"/>
      <c r="B335" s="3"/>
      <c r="C335" s="5"/>
      <c r="D335" s="5"/>
      <c r="E335" s="5"/>
      <c r="F335" s="5"/>
      <c r="G335" s="5"/>
      <c r="H335" s="5"/>
      <c r="I335" s="5"/>
      <c r="J335" s="5"/>
      <c r="K335" s="5"/>
    </row>
    <row r="336" spans="1:11" ht="12.75">
      <c r="A336" s="8" t="s">
        <v>78</v>
      </c>
      <c r="B336" s="8" t="s">
        <v>79</v>
      </c>
      <c r="C336" s="5"/>
      <c r="D336" s="5"/>
      <c r="E336" s="5"/>
      <c r="F336" s="5"/>
      <c r="G336" s="5"/>
      <c r="H336" s="5"/>
      <c r="I336" s="5"/>
      <c r="J336" s="5"/>
      <c r="K336" s="5"/>
    </row>
    <row r="337" spans="1:11" ht="12.75">
      <c r="A337" s="3"/>
      <c r="B337" s="3"/>
      <c r="C337" s="5"/>
      <c r="D337" s="5"/>
      <c r="E337" s="5"/>
      <c r="F337" s="5"/>
      <c r="G337" s="5"/>
      <c r="H337" s="5"/>
      <c r="I337" s="5"/>
      <c r="J337" s="5"/>
      <c r="K337" s="5"/>
    </row>
    <row r="338" spans="1:11" ht="12.75">
      <c r="A338" s="3"/>
      <c r="B338" s="27" t="s">
        <v>478</v>
      </c>
      <c r="C338" s="5"/>
      <c r="D338" s="5"/>
      <c r="E338" s="5"/>
      <c r="F338" s="5"/>
      <c r="G338" s="5"/>
      <c r="H338" s="5"/>
      <c r="I338" s="5"/>
      <c r="J338" s="5"/>
      <c r="K338" s="5"/>
    </row>
    <row r="339" spans="1:11" ht="12.75">
      <c r="A339" s="3"/>
      <c r="B339" s="27"/>
      <c r="C339" s="5"/>
      <c r="D339" s="5"/>
      <c r="E339" s="5"/>
      <c r="F339" s="5"/>
      <c r="G339" s="5"/>
      <c r="H339" s="5"/>
      <c r="I339" s="5"/>
      <c r="J339" s="5"/>
      <c r="K339" s="5"/>
    </row>
    <row r="340" spans="1:11" ht="12.75">
      <c r="A340" s="8" t="s">
        <v>80</v>
      </c>
      <c r="B340" s="8" t="s">
        <v>81</v>
      </c>
      <c r="C340" s="5"/>
      <c r="D340" s="5"/>
      <c r="E340" s="5"/>
      <c r="F340" s="5"/>
      <c r="G340" s="5"/>
      <c r="H340" s="5"/>
      <c r="I340" s="5"/>
      <c r="J340" s="5"/>
      <c r="K340" s="5"/>
    </row>
    <row r="341" spans="1:11" ht="12.75">
      <c r="A341" s="3"/>
      <c r="B341" s="3"/>
      <c r="C341" s="5"/>
      <c r="D341" s="5"/>
      <c r="E341" s="5"/>
      <c r="F341" s="5"/>
      <c r="G341" s="5"/>
      <c r="H341" s="4" t="s">
        <v>91</v>
      </c>
      <c r="I341" s="5"/>
      <c r="J341" s="5"/>
      <c r="K341" s="5"/>
    </row>
    <row r="342" spans="1:11" ht="12.75">
      <c r="A342" s="3"/>
      <c r="B342" s="2" t="s">
        <v>27</v>
      </c>
      <c r="D342" s="5"/>
      <c r="E342" s="5"/>
      <c r="F342" s="5"/>
      <c r="G342" s="5"/>
      <c r="H342" s="55" t="s">
        <v>368</v>
      </c>
      <c r="I342" s="5"/>
      <c r="J342" s="5"/>
      <c r="K342" s="5"/>
    </row>
    <row r="343" spans="1:11" ht="12.75">
      <c r="A343" s="3"/>
      <c r="D343" s="5"/>
      <c r="E343" s="5"/>
      <c r="F343" s="5"/>
      <c r="G343" s="5"/>
      <c r="H343" s="4" t="s">
        <v>2</v>
      </c>
      <c r="I343" s="5"/>
      <c r="J343" s="5"/>
      <c r="K343" s="5"/>
    </row>
    <row r="344" spans="1:11" ht="12.75">
      <c r="A344" s="3"/>
      <c r="D344" s="5"/>
      <c r="E344" s="5"/>
      <c r="F344" s="5"/>
      <c r="G344" s="5"/>
      <c r="H344" s="30"/>
      <c r="I344" s="5"/>
      <c r="J344" s="5"/>
      <c r="K344" s="5"/>
    </row>
    <row r="345" spans="1:11" ht="12.75">
      <c r="A345" s="3"/>
      <c r="C345" s="2" t="s">
        <v>93</v>
      </c>
      <c r="D345" s="5"/>
      <c r="E345" s="5"/>
      <c r="F345" s="5"/>
      <c r="G345" s="5"/>
      <c r="H345" s="30">
        <v>11839</v>
      </c>
      <c r="I345" s="5"/>
      <c r="J345" s="5"/>
      <c r="K345" s="5"/>
    </row>
    <row r="346" spans="1:11" ht="12.75">
      <c r="A346" s="3"/>
      <c r="C346" s="2" t="s">
        <v>92</v>
      </c>
      <c r="D346" s="5"/>
      <c r="E346" s="5"/>
      <c r="F346" s="5"/>
      <c r="G346" s="5"/>
      <c r="H346" s="56">
        <v>65680</v>
      </c>
      <c r="I346" s="5"/>
      <c r="J346" s="5"/>
      <c r="K346" s="5"/>
    </row>
    <row r="347" spans="1:11" ht="12.75">
      <c r="A347" s="3"/>
      <c r="D347" s="5"/>
      <c r="E347" s="5"/>
      <c r="F347" s="5"/>
      <c r="G347" s="5"/>
      <c r="H347" s="28">
        <f>SUM(H345:H346)</f>
        <v>77519</v>
      </c>
      <c r="I347" s="5"/>
      <c r="J347" s="5"/>
      <c r="K347" s="5"/>
    </row>
    <row r="348" spans="1:11" ht="12.75">
      <c r="A348" s="3"/>
      <c r="B348" s="2" t="s">
        <v>28</v>
      </c>
      <c r="D348" s="5"/>
      <c r="E348" s="5"/>
      <c r="F348" s="5"/>
      <c r="G348" s="5"/>
      <c r="H348" s="5"/>
      <c r="I348" s="5"/>
      <c r="J348" s="5"/>
      <c r="K348" s="5"/>
    </row>
    <row r="349" spans="1:11" ht="12.75">
      <c r="A349" s="3"/>
      <c r="D349" s="5"/>
      <c r="E349" s="5"/>
      <c r="F349" s="5"/>
      <c r="G349" s="5"/>
      <c r="H349" s="5"/>
      <c r="I349" s="5"/>
      <c r="J349" s="5"/>
      <c r="K349" s="5"/>
    </row>
    <row r="350" spans="1:11" ht="12.75">
      <c r="A350" s="3"/>
      <c r="C350" s="2" t="s">
        <v>93</v>
      </c>
      <c r="D350" s="5"/>
      <c r="E350" s="5"/>
      <c r="F350" s="5"/>
      <c r="G350" s="5"/>
      <c r="H350" s="28">
        <v>76214</v>
      </c>
      <c r="I350" s="5"/>
      <c r="J350" s="5"/>
      <c r="K350" s="5"/>
    </row>
    <row r="351" spans="1:11" ht="12.75">
      <c r="A351" s="3"/>
      <c r="C351" s="2" t="s">
        <v>111</v>
      </c>
      <c r="D351" s="5"/>
      <c r="E351" s="5"/>
      <c r="F351" s="5"/>
      <c r="G351" s="5"/>
      <c r="H351" s="111">
        <v>0</v>
      </c>
      <c r="I351" s="5"/>
      <c r="J351" s="5"/>
      <c r="K351" s="5"/>
    </row>
    <row r="352" spans="1:11" ht="12.75">
      <c r="A352" s="3"/>
      <c r="D352" s="5"/>
      <c r="E352" s="5"/>
      <c r="F352" s="5"/>
      <c r="G352" s="5"/>
      <c r="H352" s="30">
        <f>+H350+H351</f>
        <v>76214</v>
      </c>
      <c r="I352" s="5"/>
      <c r="J352" s="5"/>
      <c r="K352" s="5"/>
    </row>
    <row r="353" spans="1:11" ht="12.75">
      <c r="A353" s="3"/>
      <c r="B353" s="3"/>
      <c r="C353" s="5"/>
      <c r="D353" s="5"/>
      <c r="E353" s="5"/>
      <c r="F353" s="5"/>
      <c r="G353" s="5"/>
      <c r="H353" s="5"/>
      <c r="I353" s="5"/>
      <c r="J353" s="5"/>
      <c r="K353" s="5"/>
    </row>
    <row r="354" spans="1:11" ht="13.5" thickBot="1">
      <c r="A354" s="3"/>
      <c r="B354" s="3"/>
      <c r="C354" s="5"/>
      <c r="D354" s="5"/>
      <c r="E354" s="5"/>
      <c r="F354" s="5"/>
      <c r="G354" s="5"/>
      <c r="H354" s="57">
        <f>+H347+H352</f>
        <v>153733</v>
      </c>
      <c r="I354" s="5"/>
      <c r="J354" s="5"/>
      <c r="K354" s="5"/>
    </row>
    <row r="355" spans="1:11" ht="13.5" thickTop="1">
      <c r="A355" s="3"/>
      <c r="B355" s="3"/>
      <c r="C355" s="5"/>
      <c r="D355" s="5"/>
      <c r="E355" s="5"/>
      <c r="F355" s="5"/>
      <c r="G355" s="5"/>
      <c r="H355" s="5"/>
      <c r="I355" s="5"/>
      <c r="J355" s="5"/>
      <c r="K355" s="5"/>
    </row>
    <row r="356" spans="1:11" ht="12.75">
      <c r="A356" s="3"/>
      <c r="B356" s="2" t="s">
        <v>33</v>
      </c>
      <c r="I356" s="5"/>
      <c r="J356" s="5"/>
      <c r="K356" s="5"/>
    </row>
    <row r="357" spans="1:11" ht="12.75">
      <c r="A357" s="3"/>
      <c r="F357" s="28" t="s">
        <v>30</v>
      </c>
      <c r="H357" s="28" t="s">
        <v>120</v>
      </c>
      <c r="J357" s="5"/>
      <c r="K357" s="5"/>
    </row>
    <row r="358" spans="1:11" ht="12.75">
      <c r="A358" s="3"/>
      <c r="F358" s="28" t="s">
        <v>31</v>
      </c>
      <c r="H358" s="28" t="s">
        <v>119</v>
      </c>
      <c r="J358" s="5"/>
      <c r="K358" s="5"/>
    </row>
    <row r="359" spans="1:11" ht="12.75">
      <c r="A359" s="3"/>
      <c r="F359" s="29" t="s">
        <v>32</v>
      </c>
      <c r="H359" s="28" t="s">
        <v>2</v>
      </c>
      <c r="J359" s="5"/>
      <c r="K359" s="5"/>
    </row>
    <row r="360" spans="1:11" ht="13.5" thickBot="1">
      <c r="A360" s="3"/>
      <c r="C360" s="2" t="s">
        <v>29</v>
      </c>
      <c r="F360" s="107">
        <v>4202</v>
      </c>
      <c r="G360" s="90"/>
      <c r="H360" s="107">
        <v>15458</v>
      </c>
      <c r="J360" s="5"/>
      <c r="K360" s="5"/>
    </row>
    <row r="361" spans="1:11" ht="13.5" thickTop="1">
      <c r="A361" s="3"/>
      <c r="B361" s="3"/>
      <c r="C361" s="5"/>
      <c r="D361" s="5"/>
      <c r="E361" s="5"/>
      <c r="F361" s="5"/>
      <c r="G361" s="5"/>
      <c r="H361" s="5"/>
      <c r="I361" s="5"/>
      <c r="J361" s="5"/>
      <c r="K361" s="5"/>
    </row>
    <row r="362" spans="1:11" ht="12.75">
      <c r="A362" s="8" t="s">
        <v>82</v>
      </c>
      <c r="B362" s="8" t="s">
        <v>83</v>
      </c>
      <c r="C362" s="5"/>
      <c r="D362" s="5"/>
      <c r="E362" s="5"/>
      <c r="F362" s="5"/>
      <c r="G362" s="5"/>
      <c r="H362" s="5"/>
      <c r="I362" s="5"/>
      <c r="J362" s="5"/>
      <c r="K362" s="5"/>
    </row>
    <row r="363" spans="1:11" ht="12.75">
      <c r="A363" s="3"/>
      <c r="B363" s="3"/>
      <c r="C363" s="5"/>
      <c r="D363" s="5"/>
      <c r="E363" s="5"/>
      <c r="F363" s="5"/>
      <c r="G363" s="5"/>
      <c r="H363" s="5"/>
      <c r="I363" s="5"/>
      <c r="J363" s="5"/>
      <c r="K363" s="5"/>
    </row>
    <row r="364" spans="1:11" ht="12.75">
      <c r="A364" s="3"/>
      <c r="B364" s="27" t="s">
        <v>480</v>
      </c>
      <c r="C364" s="5"/>
      <c r="D364" s="5"/>
      <c r="E364" s="5"/>
      <c r="F364" s="5"/>
      <c r="G364" s="5"/>
      <c r="H364" s="5"/>
      <c r="I364" s="5"/>
      <c r="J364" s="5"/>
      <c r="K364" s="5"/>
    </row>
    <row r="365" spans="1:11" ht="12.75">
      <c r="A365" s="3"/>
      <c r="B365" s="27" t="s">
        <v>482</v>
      </c>
      <c r="C365" s="5"/>
      <c r="D365" s="5"/>
      <c r="E365" s="5"/>
      <c r="F365" s="5"/>
      <c r="G365" s="5"/>
      <c r="H365" s="5"/>
      <c r="I365" s="5"/>
      <c r="J365" s="5"/>
      <c r="K365" s="5"/>
    </row>
    <row r="366" spans="1:11" ht="12.75">
      <c r="A366" s="3"/>
      <c r="B366" s="3" t="s">
        <v>427</v>
      </c>
      <c r="C366" s="5"/>
      <c r="D366" s="5"/>
      <c r="E366" s="5"/>
      <c r="F366" s="5"/>
      <c r="G366" s="5"/>
      <c r="H366" s="5"/>
      <c r="I366" s="5"/>
      <c r="J366" s="5"/>
      <c r="K366" s="5"/>
    </row>
    <row r="367" spans="1:11" ht="12.75">
      <c r="A367" s="3"/>
      <c r="B367" s="3"/>
      <c r="C367" s="5"/>
      <c r="D367" s="5"/>
      <c r="E367" s="5"/>
      <c r="F367" s="5"/>
      <c r="G367" s="5"/>
      <c r="H367" s="5"/>
      <c r="I367" s="5"/>
      <c r="J367" s="5"/>
      <c r="K367" s="5"/>
    </row>
    <row r="368" spans="1:11" ht="12.75">
      <c r="A368" s="3"/>
      <c r="B368" s="27" t="s">
        <v>481</v>
      </c>
      <c r="C368" s="5"/>
      <c r="D368" s="5"/>
      <c r="E368" s="5"/>
      <c r="F368" s="5"/>
      <c r="G368" s="5"/>
      <c r="H368" s="5"/>
      <c r="I368" s="5"/>
      <c r="J368" s="5"/>
      <c r="K368" s="5"/>
    </row>
    <row r="369" spans="1:11" ht="12.75">
      <c r="A369" s="3"/>
      <c r="B369" s="27" t="s">
        <v>316</v>
      </c>
      <c r="C369" s="5"/>
      <c r="D369" s="5"/>
      <c r="E369" s="5"/>
      <c r="F369" s="5"/>
      <c r="G369" s="5"/>
      <c r="H369" s="5"/>
      <c r="I369" s="5"/>
      <c r="J369" s="5"/>
      <c r="K369" s="5"/>
    </row>
    <row r="370" spans="1:11" ht="12.75">
      <c r="A370" s="3"/>
      <c r="B370" s="3"/>
      <c r="C370" s="5"/>
      <c r="D370" s="5"/>
      <c r="E370" s="5"/>
      <c r="F370" s="5"/>
      <c r="G370" s="5"/>
      <c r="H370" s="5"/>
      <c r="I370" s="5"/>
      <c r="J370" s="5"/>
      <c r="K370" s="5"/>
    </row>
    <row r="371" spans="1:11" ht="12.75">
      <c r="A371" s="8" t="s">
        <v>84</v>
      </c>
      <c r="B371" s="8" t="s">
        <v>85</v>
      </c>
      <c r="C371" s="5"/>
      <c r="D371" s="5"/>
      <c r="E371" s="5"/>
      <c r="F371" s="5"/>
      <c r="G371" s="5"/>
      <c r="H371" s="5"/>
      <c r="I371" s="5"/>
      <c r="J371" s="5"/>
      <c r="K371" s="5"/>
    </row>
    <row r="372" spans="1:11" ht="12.75">
      <c r="A372" s="3"/>
      <c r="B372" s="3"/>
      <c r="C372" s="5"/>
      <c r="D372" s="5"/>
      <c r="E372" s="5"/>
      <c r="F372" s="5"/>
      <c r="G372" s="5"/>
      <c r="H372" s="5"/>
      <c r="I372" s="5"/>
      <c r="J372" s="5"/>
      <c r="K372" s="5"/>
    </row>
    <row r="373" spans="1:11" ht="12.75">
      <c r="A373" s="3"/>
      <c r="B373" s="27" t="s">
        <v>299</v>
      </c>
      <c r="C373" s="5"/>
      <c r="D373" s="5"/>
      <c r="E373" s="5"/>
      <c r="F373" s="5"/>
      <c r="G373" s="5"/>
      <c r="H373" s="5"/>
      <c r="I373" s="5"/>
      <c r="J373" s="5"/>
      <c r="K373" s="5"/>
    </row>
    <row r="374" spans="1:11" ht="12.75">
      <c r="A374" s="3"/>
      <c r="B374" s="27" t="s">
        <v>300</v>
      </c>
      <c r="C374" s="5"/>
      <c r="D374" s="5"/>
      <c r="E374" s="5"/>
      <c r="F374" s="5"/>
      <c r="G374" s="5"/>
      <c r="H374" s="5"/>
      <c r="I374" s="5"/>
      <c r="J374" s="5"/>
      <c r="K374" s="5"/>
    </row>
    <row r="375" spans="1:11" ht="12.75">
      <c r="A375" s="3"/>
      <c r="B375" s="27" t="s">
        <v>301</v>
      </c>
      <c r="C375" s="5"/>
      <c r="D375" s="5"/>
      <c r="E375" s="5"/>
      <c r="F375" s="5"/>
      <c r="G375" s="5"/>
      <c r="H375" s="5"/>
      <c r="I375" s="5"/>
      <c r="J375" s="5"/>
      <c r="K375" s="5"/>
    </row>
    <row r="376" spans="1:11" ht="12.75">
      <c r="A376" s="3"/>
      <c r="B376" s="3" t="s">
        <v>302</v>
      </c>
      <c r="C376" s="5"/>
      <c r="D376" s="5"/>
      <c r="E376" s="5"/>
      <c r="F376" s="5"/>
      <c r="G376" s="5"/>
      <c r="H376" s="5"/>
      <c r="I376" s="5"/>
      <c r="J376" s="5"/>
      <c r="K376" s="5"/>
    </row>
    <row r="377" spans="1:11" ht="12.75">
      <c r="A377" s="3"/>
      <c r="B377" s="3"/>
      <c r="C377" s="5"/>
      <c r="D377" s="5"/>
      <c r="E377" s="5"/>
      <c r="F377" s="5"/>
      <c r="G377" s="5"/>
      <c r="H377" s="5"/>
      <c r="I377" s="5"/>
      <c r="J377" s="5"/>
      <c r="K377" s="5"/>
    </row>
    <row r="378" spans="1:11" ht="12.75">
      <c r="A378" s="26"/>
      <c r="B378" s="3" t="s">
        <v>255</v>
      </c>
      <c r="C378" s="5"/>
      <c r="D378" s="5"/>
      <c r="E378" s="5"/>
      <c r="F378" s="5"/>
      <c r="G378" s="5"/>
      <c r="H378" s="5"/>
      <c r="I378" s="5"/>
      <c r="J378" s="5"/>
      <c r="K378" s="5"/>
    </row>
    <row r="379" spans="1:11" ht="12.75">
      <c r="A379" s="3"/>
      <c r="B379" s="27" t="s">
        <v>256</v>
      </c>
      <c r="C379" s="5"/>
      <c r="D379" s="5"/>
      <c r="E379" s="5"/>
      <c r="F379" s="5"/>
      <c r="G379" s="5"/>
      <c r="H379" s="5"/>
      <c r="I379" s="5"/>
      <c r="J379" s="5"/>
      <c r="K379" s="5"/>
    </row>
    <row r="380" spans="1:11" ht="12.75">
      <c r="A380" s="3"/>
      <c r="B380" s="3"/>
      <c r="C380" s="5"/>
      <c r="D380" s="5"/>
      <c r="E380" s="5"/>
      <c r="F380" s="5"/>
      <c r="G380" s="5"/>
      <c r="H380" s="5"/>
      <c r="I380" s="5"/>
      <c r="J380" s="5"/>
      <c r="K380" s="5"/>
    </row>
    <row r="381" spans="1:11" ht="12.75">
      <c r="A381" s="3"/>
      <c r="B381" s="27" t="s">
        <v>303</v>
      </c>
      <c r="C381" s="5"/>
      <c r="D381" s="5"/>
      <c r="E381" s="5"/>
      <c r="F381" s="5"/>
      <c r="G381" s="5"/>
      <c r="H381" s="5"/>
      <c r="I381" s="5"/>
      <c r="J381" s="5"/>
      <c r="K381" s="5"/>
    </row>
    <row r="382" spans="1:11" ht="12.75">
      <c r="A382" s="3"/>
      <c r="B382" s="27" t="s">
        <v>304</v>
      </c>
      <c r="C382" s="5"/>
      <c r="D382" s="5"/>
      <c r="E382" s="5"/>
      <c r="F382" s="5"/>
      <c r="G382" s="5"/>
      <c r="H382" s="5"/>
      <c r="I382" s="5"/>
      <c r="J382" s="5"/>
      <c r="K382" s="5"/>
    </row>
    <row r="383" spans="1:11" ht="12.75">
      <c r="A383" s="3"/>
      <c r="B383" s="3" t="s">
        <v>428</v>
      </c>
      <c r="C383" s="5"/>
      <c r="D383" s="5"/>
      <c r="E383" s="5"/>
      <c r="F383" s="5"/>
      <c r="G383" s="5"/>
      <c r="H383" s="5"/>
      <c r="I383" s="5"/>
      <c r="J383" s="5"/>
      <c r="K383" s="5"/>
    </row>
    <row r="384" spans="1:11" ht="12.75">
      <c r="A384" s="3"/>
      <c r="B384" s="3" t="s">
        <v>429</v>
      </c>
      <c r="C384" s="5"/>
      <c r="D384" s="5"/>
      <c r="E384" s="5"/>
      <c r="F384" s="5"/>
      <c r="G384" s="5"/>
      <c r="H384" s="5"/>
      <c r="I384" s="5"/>
      <c r="J384" s="5"/>
      <c r="K384" s="5"/>
    </row>
    <row r="385" spans="1:11" ht="12.75">
      <c r="A385" s="3"/>
      <c r="B385" s="3" t="s">
        <v>430</v>
      </c>
      <c r="C385" s="5"/>
      <c r="D385" s="5"/>
      <c r="E385" s="5"/>
      <c r="F385" s="5"/>
      <c r="G385" s="5"/>
      <c r="H385" s="5"/>
      <c r="I385" s="5"/>
      <c r="J385" s="5"/>
      <c r="K385" s="5"/>
    </row>
    <row r="386" spans="1:11" ht="12.75">
      <c r="A386" s="3"/>
      <c r="B386" s="3"/>
      <c r="C386" s="5"/>
      <c r="D386" s="5"/>
      <c r="E386" s="5"/>
      <c r="F386" s="5"/>
      <c r="G386" s="5"/>
      <c r="H386" s="5"/>
      <c r="I386" s="5"/>
      <c r="J386" s="5"/>
      <c r="K386" s="5"/>
    </row>
    <row r="387" spans="1:11" ht="12.75">
      <c r="A387" s="8" t="s">
        <v>86</v>
      </c>
      <c r="B387" s="8" t="s">
        <v>87</v>
      </c>
      <c r="C387" s="5"/>
      <c r="D387" s="5"/>
      <c r="E387" s="5"/>
      <c r="F387" s="5"/>
      <c r="G387" s="5"/>
      <c r="H387" s="5"/>
      <c r="I387" s="5"/>
      <c r="J387" s="5"/>
      <c r="K387" s="5"/>
    </row>
    <row r="388" spans="1:11" ht="12.75">
      <c r="A388" s="3"/>
      <c r="B388" s="3"/>
      <c r="C388" s="5"/>
      <c r="D388" s="5"/>
      <c r="E388" s="5"/>
      <c r="F388" s="5"/>
      <c r="G388" s="5"/>
      <c r="H388" s="5"/>
      <c r="I388" s="5"/>
      <c r="J388" s="5"/>
      <c r="K388" s="5"/>
    </row>
    <row r="389" spans="1:11" ht="12.75">
      <c r="A389" s="3"/>
      <c r="B389" s="27" t="s">
        <v>383</v>
      </c>
      <c r="C389" s="5"/>
      <c r="D389" s="5"/>
      <c r="E389" s="5"/>
      <c r="F389" s="5"/>
      <c r="G389" s="5"/>
      <c r="H389" s="5"/>
      <c r="I389" s="5"/>
      <c r="J389" s="5"/>
      <c r="K389" s="5"/>
    </row>
    <row r="390" spans="1:11" ht="12.75">
      <c r="A390" s="3"/>
      <c r="B390" s="3"/>
      <c r="C390" s="5"/>
      <c r="D390" s="5"/>
      <c r="E390" s="5"/>
      <c r="F390" s="5"/>
      <c r="G390" s="5"/>
      <c r="H390" s="5"/>
      <c r="I390" s="5"/>
      <c r="J390" s="5"/>
      <c r="K390" s="5"/>
    </row>
    <row r="391" spans="1:11" ht="12.75">
      <c r="A391" s="8" t="s">
        <v>88</v>
      </c>
      <c r="B391" s="8" t="s">
        <v>89</v>
      </c>
      <c r="C391" s="5"/>
      <c r="D391" s="5"/>
      <c r="G391" s="58"/>
      <c r="J391" s="5"/>
      <c r="K391" s="5"/>
    </row>
    <row r="392" spans="1:11" ht="12.75">
      <c r="A392" s="8"/>
      <c r="B392" s="8"/>
      <c r="C392" s="5"/>
      <c r="D392" s="5"/>
      <c r="E392" s="134" t="s">
        <v>49</v>
      </c>
      <c r="F392" s="134"/>
      <c r="G392" s="58"/>
      <c r="H392" s="134" t="s">
        <v>146</v>
      </c>
      <c r="I392" s="134"/>
      <c r="J392" s="5"/>
      <c r="K392" s="5"/>
    </row>
    <row r="393" spans="1:11" ht="12.75">
      <c r="A393" s="3"/>
      <c r="B393" s="3"/>
      <c r="C393" s="5"/>
      <c r="D393" s="5"/>
      <c r="E393" s="45" t="s">
        <v>368</v>
      </c>
      <c r="F393" s="45" t="s">
        <v>367</v>
      </c>
      <c r="G393" s="45"/>
      <c r="H393" s="45" t="s">
        <v>368</v>
      </c>
      <c r="I393" s="45" t="s">
        <v>367</v>
      </c>
      <c r="J393" s="5"/>
      <c r="K393" s="5"/>
    </row>
    <row r="394" spans="1:11" ht="12.75">
      <c r="A394" s="3"/>
      <c r="B394" s="3"/>
      <c r="C394" s="5"/>
      <c r="D394" s="5"/>
      <c r="E394" s="44" t="s">
        <v>2</v>
      </c>
      <c r="F394" s="44" t="s">
        <v>2</v>
      </c>
      <c r="G394" s="44"/>
      <c r="H394" s="44" t="s">
        <v>2</v>
      </c>
      <c r="I394" s="44" t="s">
        <v>2</v>
      </c>
      <c r="J394" s="5"/>
      <c r="K394" s="5"/>
    </row>
    <row r="395" spans="1:11" ht="12.75">
      <c r="A395" s="3"/>
      <c r="B395" s="3"/>
      <c r="C395" s="5"/>
      <c r="D395" s="5"/>
      <c r="E395" s="4"/>
      <c r="F395" s="4"/>
      <c r="G395" s="5"/>
      <c r="H395" s="5"/>
      <c r="I395" s="5"/>
      <c r="J395" s="5"/>
      <c r="K395" s="5"/>
    </row>
    <row r="396" spans="1:11" ht="12.75">
      <c r="A396" s="3"/>
      <c r="B396" s="3" t="s">
        <v>451</v>
      </c>
      <c r="E396" s="36">
        <v>-32005</v>
      </c>
      <c r="F396" s="36">
        <v>1847</v>
      </c>
      <c r="G396" s="17"/>
      <c r="H396" s="36">
        <v>-30690</v>
      </c>
      <c r="I396" s="36">
        <v>3012</v>
      </c>
      <c r="J396" s="5"/>
      <c r="K396" s="5"/>
    </row>
    <row r="397" spans="1:9" ht="12" customHeight="1">
      <c r="A397" s="25"/>
      <c r="E397" s="17"/>
      <c r="F397" s="17"/>
      <c r="G397" s="17"/>
      <c r="H397" s="17"/>
      <c r="I397" s="32"/>
    </row>
    <row r="398" spans="1:9" ht="12" customHeight="1">
      <c r="A398" s="25"/>
      <c r="B398" s="2" t="s">
        <v>94</v>
      </c>
      <c r="E398" s="17">
        <v>312854</v>
      </c>
      <c r="F398" s="17">
        <v>312884</v>
      </c>
      <c r="G398" s="17"/>
      <c r="H398" s="17">
        <v>312854</v>
      </c>
      <c r="I398" s="17">
        <f>+F398</f>
        <v>312884</v>
      </c>
    </row>
    <row r="399" spans="1:9" ht="12" customHeight="1">
      <c r="A399" s="25"/>
      <c r="I399" s="4"/>
    </row>
    <row r="400" spans="1:9" ht="12" customHeight="1" thickBot="1">
      <c r="A400" s="25"/>
      <c r="B400" s="2" t="s">
        <v>452</v>
      </c>
      <c r="E400" s="63">
        <v>-10.230011443037327</v>
      </c>
      <c r="F400" s="63">
        <v>0.59</v>
      </c>
      <c r="G400" s="17"/>
      <c r="H400" s="63">
        <v>-9.809687585902688</v>
      </c>
      <c r="I400" s="63">
        <v>0.96</v>
      </c>
    </row>
    <row r="401" spans="1:9" ht="12" customHeight="1" thickTop="1">
      <c r="A401" s="8"/>
      <c r="E401" s="17"/>
      <c r="F401" s="17"/>
      <c r="G401" s="17"/>
      <c r="H401" s="17"/>
      <c r="I401" s="17"/>
    </row>
    <row r="402" spans="1:9" ht="12" customHeight="1">
      <c r="A402" s="25"/>
      <c r="B402" s="2" t="s">
        <v>472</v>
      </c>
      <c r="E402" s="17"/>
      <c r="F402" s="32"/>
      <c r="G402" s="17"/>
      <c r="H402" s="17"/>
      <c r="I402" s="32"/>
    </row>
    <row r="403" spans="1:9" ht="12" customHeight="1">
      <c r="A403" s="25"/>
      <c r="B403" s="3" t="s">
        <v>470</v>
      </c>
      <c r="D403" s="10"/>
      <c r="E403" s="33"/>
      <c r="F403" s="33"/>
      <c r="G403" s="30"/>
      <c r="H403" s="33"/>
      <c r="I403" s="33"/>
    </row>
    <row r="404" spans="1:9" ht="12" customHeight="1">
      <c r="A404" s="25"/>
      <c r="B404" s="2" t="s">
        <v>471</v>
      </c>
      <c r="E404" s="17"/>
      <c r="F404" s="17"/>
      <c r="G404" s="17"/>
      <c r="H404" s="17"/>
      <c r="I404" s="17"/>
    </row>
    <row r="405" spans="1:2" ht="12" customHeight="1">
      <c r="A405" s="25"/>
      <c r="B405" s="68"/>
    </row>
    <row r="406" ht="12" customHeight="1">
      <c r="A406" s="8" t="s">
        <v>12</v>
      </c>
    </row>
    <row r="407" ht="12" customHeight="1">
      <c r="A407" s="25"/>
    </row>
    <row r="408" ht="12" customHeight="1">
      <c r="A408" s="25"/>
    </row>
    <row r="409" ht="12" customHeight="1">
      <c r="A409" s="25" t="s">
        <v>17</v>
      </c>
    </row>
    <row r="410" ht="12" customHeight="1">
      <c r="A410" s="8" t="s">
        <v>18</v>
      </c>
    </row>
    <row r="411" ht="12" customHeight="1">
      <c r="A411" s="8" t="s">
        <v>19</v>
      </c>
    </row>
    <row r="412" ht="12" customHeight="1">
      <c r="A412" s="70" t="s">
        <v>483</v>
      </c>
    </row>
    <row r="413" ht="12" customHeight="1"/>
    <row r="414" ht="12" customHeight="1"/>
    <row r="415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684" ht="12" customHeight="1"/>
    <row r="686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</sheetData>
  <mergeCells count="11">
    <mergeCell ref="H151:I151"/>
    <mergeCell ref="H392:I392"/>
    <mergeCell ref="E392:F392"/>
    <mergeCell ref="E151:F151"/>
    <mergeCell ref="A1:I1"/>
    <mergeCell ref="A2:I2"/>
    <mergeCell ref="A3:I3"/>
    <mergeCell ref="E150:F150"/>
    <mergeCell ref="H150:I150"/>
    <mergeCell ref="E149:F149"/>
    <mergeCell ref="H149:I149"/>
  </mergeCells>
  <printOptions/>
  <pageMargins left="0.52" right="0.17" top="0.5" bottom="0.65" header="0.5" footer="0.5"/>
  <pageSetup horizontalDpi="300" verticalDpi="300" orientation="portrait" paperSize="9" scale="80" r:id="rId1"/>
  <rowBreaks count="5" manualBreakCount="5">
    <brk id="68" max="8" man="1"/>
    <brk id="140" max="8" man="1"/>
    <brk id="206" max="8" man="1"/>
    <brk id="277" max="8" man="1"/>
    <brk id="339" max="8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Chew Siew Tin</cp:lastModifiedBy>
  <cp:lastPrinted>2006-08-25T02:31:12Z</cp:lastPrinted>
  <dcterms:created xsi:type="dcterms:W3CDTF">1999-09-14T02:56:27Z</dcterms:created>
  <dcterms:modified xsi:type="dcterms:W3CDTF">2006-08-25T06:08:16Z</dcterms:modified>
  <cp:category/>
  <cp:version/>
  <cp:contentType/>
  <cp:contentStatus/>
</cp:coreProperties>
</file>